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codeName="ThisWorkbook"/>
  <mc:AlternateContent xmlns:mc="http://schemas.openxmlformats.org/markup-compatibility/2006">
    <mc:Choice Requires="x15">
      <x15ac:absPath xmlns:x15ac="http://schemas.microsoft.com/office/spreadsheetml/2010/11/ac" url="https://nationalqualityforumdc-my.sharepoint.com/personal/mmatias_qualityforum_org/Documents/Documents to be Uploaded/MAP/MAP Guides/Medicaid Innovation Accelerator Project/"/>
    </mc:Choice>
  </mc:AlternateContent>
  <xr:revisionPtr revIDLastSave="0" documentId="8_{A8873ED2-E0EF-4A2E-9104-7A7783EE90C6}" xr6:coauthVersionLast="45" xr6:coauthVersionMax="45" xr10:uidLastSave="{00000000-0000-0000-0000-000000000000}"/>
  <bookViews>
    <workbookView xWindow="0" yWindow="600" windowWidth="19200" windowHeight="10200" activeTab="3" xr2:uid="{00000000-000D-0000-FFFF-FFFF00000000}"/>
  </bookViews>
  <sheets>
    <sheet name="Overview" sheetId="5" r:id="rId1"/>
    <sheet name="Descriptions" sheetId="4" r:id="rId2"/>
    <sheet name="Data" sheetId="2" r:id="rId3"/>
    <sheet name="Collection" sheetId="1" r:id="rId4"/>
  </sheets>
  <externalReferences>
    <externalReference r:id="rId5"/>
  </externalReferences>
  <definedNames>
    <definedName name="_xlnm._FilterDatabase" localSheetId="3" hidden="1">Collection!$A$1:$AA$70</definedName>
    <definedName name="Program">'[1]Data Validation'!$B$1:$E$1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3" i="1" l="1"/>
  <c r="Z30" i="1" l="1"/>
  <c r="Y30" i="1"/>
  <c r="X30" i="1"/>
  <c r="W30" i="1"/>
  <c r="AA30" i="1" l="1"/>
  <c r="W64" i="1" l="1"/>
  <c r="X64" i="1"/>
  <c r="Y64" i="1"/>
  <c r="Z64" i="1"/>
  <c r="W65" i="1"/>
  <c r="X65" i="1"/>
  <c r="Y65" i="1"/>
  <c r="Z65" i="1"/>
  <c r="W63" i="1"/>
  <c r="X63" i="1"/>
  <c r="Y63" i="1"/>
  <c r="Z63" i="1"/>
  <c r="W3" i="1"/>
  <c r="Y3" i="1"/>
  <c r="Z3" i="1"/>
  <c r="W9" i="1"/>
  <c r="X9" i="1"/>
  <c r="Y9" i="1"/>
  <c r="Z9" i="1"/>
  <c r="W23" i="1"/>
  <c r="X23" i="1"/>
  <c r="Y23" i="1"/>
  <c r="Z23" i="1"/>
  <c r="W22" i="1"/>
  <c r="X22" i="1"/>
  <c r="Y22" i="1"/>
  <c r="Z22" i="1"/>
  <c r="AA22" i="1" l="1"/>
  <c r="AA9" i="1"/>
  <c r="AA23" i="1"/>
  <c r="AA3" i="1"/>
  <c r="AA63" i="1"/>
  <c r="AA65" i="1"/>
  <c r="AA64" i="1"/>
  <c r="W25" i="1" l="1"/>
  <c r="X25" i="1"/>
  <c r="Y25" i="1"/>
  <c r="Z25" i="1"/>
  <c r="W61" i="1"/>
  <c r="X61" i="1"/>
  <c r="Y61" i="1"/>
  <c r="Z61" i="1"/>
  <c r="W16" i="1"/>
  <c r="X16" i="1"/>
  <c r="Y16" i="1"/>
  <c r="Z16" i="1"/>
  <c r="AA16" i="1" l="1"/>
  <c r="AA61" i="1"/>
  <c r="AA25" i="1"/>
  <c r="W26" i="1"/>
  <c r="X26" i="1"/>
  <c r="Y26" i="1"/>
  <c r="Z26" i="1"/>
  <c r="AA26" i="1" l="1"/>
  <c r="W19" i="1"/>
  <c r="X19" i="1"/>
  <c r="Y19" i="1"/>
  <c r="Z19" i="1"/>
  <c r="W20" i="1"/>
  <c r="X20" i="1"/>
  <c r="Y20" i="1"/>
  <c r="Z20" i="1"/>
  <c r="W29" i="1"/>
  <c r="X29" i="1"/>
  <c r="Y29" i="1"/>
  <c r="Z29" i="1"/>
  <c r="W57" i="1"/>
  <c r="X57" i="1"/>
  <c r="Y57" i="1"/>
  <c r="Z57" i="1"/>
  <c r="W58" i="1"/>
  <c r="X58" i="1"/>
  <c r="Y58" i="1"/>
  <c r="Z58" i="1"/>
  <c r="W59" i="1"/>
  <c r="X59" i="1"/>
  <c r="Y59" i="1"/>
  <c r="Z59" i="1"/>
  <c r="W54" i="1"/>
  <c r="X54" i="1"/>
  <c r="Y54" i="1"/>
  <c r="Z54" i="1"/>
  <c r="W56" i="1"/>
  <c r="X56" i="1"/>
  <c r="Y56" i="1"/>
  <c r="Z56" i="1"/>
  <c r="W60" i="1"/>
  <c r="X60" i="1"/>
  <c r="Y60" i="1"/>
  <c r="Z60" i="1"/>
  <c r="W14" i="1"/>
  <c r="X14" i="1"/>
  <c r="Y14" i="1"/>
  <c r="Z14" i="1"/>
  <c r="W7" i="1"/>
  <c r="X7" i="1"/>
  <c r="Y7" i="1"/>
  <c r="Z7" i="1"/>
  <c r="W15" i="1"/>
  <c r="X15" i="1"/>
  <c r="Y15" i="1"/>
  <c r="Z15" i="1"/>
  <c r="W62" i="1"/>
  <c r="X62" i="1"/>
  <c r="Y62" i="1"/>
  <c r="Z62" i="1"/>
  <c r="W17" i="1"/>
  <c r="X17" i="1"/>
  <c r="Y17" i="1"/>
  <c r="Z17" i="1"/>
  <c r="W34" i="1"/>
  <c r="X34" i="1"/>
  <c r="Y34" i="1"/>
  <c r="Z34" i="1"/>
  <c r="W35" i="1"/>
  <c r="X35" i="1"/>
  <c r="Y35" i="1"/>
  <c r="Z35" i="1"/>
  <c r="W31" i="1"/>
  <c r="X31" i="1"/>
  <c r="Y31" i="1"/>
  <c r="Z31" i="1"/>
  <c r="W32" i="1"/>
  <c r="X32" i="1"/>
  <c r="Y32" i="1"/>
  <c r="Z32" i="1"/>
  <c r="W33" i="1"/>
  <c r="X33" i="1"/>
  <c r="Y33" i="1"/>
  <c r="Z33" i="1"/>
  <c r="W12" i="1"/>
  <c r="X12" i="1"/>
  <c r="Y12" i="1"/>
  <c r="Z12" i="1"/>
  <c r="W27" i="1"/>
  <c r="X27" i="1"/>
  <c r="Y27" i="1"/>
  <c r="Z27" i="1"/>
  <c r="W28" i="1"/>
  <c r="X28" i="1"/>
  <c r="Y28" i="1"/>
  <c r="Z28" i="1"/>
  <c r="Z55" i="1"/>
  <c r="Y55" i="1"/>
  <c r="X55" i="1"/>
  <c r="W55" i="1"/>
  <c r="Z51" i="1"/>
  <c r="Y51" i="1"/>
  <c r="X51" i="1"/>
  <c r="W51" i="1"/>
  <c r="Z21" i="1"/>
  <c r="Y21" i="1"/>
  <c r="X21" i="1"/>
  <c r="W21" i="1"/>
  <c r="Z18" i="1"/>
  <c r="Y18" i="1"/>
  <c r="X18" i="1"/>
  <c r="W18" i="1"/>
  <c r="Z50" i="1"/>
  <c r="Y50" i="1"/>
  <c r="X50" i="1"/>
  <c r="W50" i="1"/>
  <c r="Z49" i="1"/>
  <c r="Y49" i="1"/>
  <c r="X49" i="1"/>
  <c r="W49" i="1"/>
  <c r="Z53" i="1"/>
  <c r="Y53" i="1"/>
  <c r="X53" i="1"/>
  <c r="W53" i="1"/>
  <c r="Z42" i="1"/>
  <c r="Y42" i="1"/>
  <c r="X42" i="1"/>
  <c r="W42" i="1"/>
  <c r="Z41" i="1"/>
  <c r="Y41" i="1"/>
  <c r="X41" i="1"/>
  <c r="W41" i="1"/>
  <c r="Z40" i="1"/>
  <c r="Y40" i="1"/>
  <c r="X40" i="1"/>
  <c r="W40" i="1"/>
  <c r="Z48" i="1"/>
  <c r="Y48" i="1"/>
  <c r="X48" i="1"/>
  <c r="W48" i="1"/>
  <c r="Z39" i="1"/>
  <c r="Y39" i="1"/>
  <c r="X39" i="1"/>
  <c r="W39" i="1"/>
  <c r="Z52" i="1"/>
  <c r="Y52" i="1"/>
  <c r="X52" i="1"/>
  <c r="W52" i="1"/>
  <c r="Z38" i="1"/>
  <c r="Y38" i="1"/>
  <c r="X38" i="1"/>
  <c r="W38" i="1"/>
  <c r="Z45" i="1"/>
  <c r="Y45" i="1"/>
  <c r="X45" i="1"/>
  <c r="W45" i="1"/>
  <c r="Z11" i="1"/>
  <c r="Y11" i="1"/>
  <c r="X11" i="1"/>
  <c r="W11" i="1"/>
  <c r="Z4" i="1"/>
  <c r="Y4" i="1"/>
  <c r="X4" i="1"/>
  <c r="W4" i="1"/>
  <c r="Z5" i="1"/>
  <c r="Y5" i="1"/>
  <c r="X5" i="1"/>
  <c r="W5" i="1"/>
  <c r="Z10" i="1"/>
  <c r="Y10" i="1"/>
  <c r="X10" i="1"/>
  <c r="W10" i="1"/>
  <c r="Z2" i="1"/>
  <c r="Y2" i="1"/>
  <c r="X2" i="1"/>
  <c r="W2" i="1"/>
  <c r="Z24" i="1"/>
  <c r="Y24" i="1"/>
  <c r="X24" i="1"/>
  <c r="W24" i="1"/>
  <c r="Z8" i="1"/>
  <c r="Y8" i="1"/>
  <c r="X8" i="1"/>
  <c r="W8" i="1"/>
  <c r="Z44" i="1"/>
  <c r="Y44" i="1"/>
  <c r="X44" i="1"/>
  <c r="W44" i="1"/>
  <c r="Z43" i="1"/>
  <c r="Y43" i="1"/>
  <c r="X43" i="1"/>
  <c r="W43" i="1"/>
  <c r="Z47" i="1"/>
  <c r="Y47" i="1"/>
  <c r="X47" i="1"/>
  <c r="W47" i="1"/>
  <c r="Z13" i="1"/>
  <c r="Y13" i="1"/>
  <c r="X13" i="1"/>
  <c r="W13" i="1"/>
  <c r="Z6" i="1"/>
  <c r="Y6" i="1"/>
  <c r="X6" i="1"/>
  <c r="W6" i="1"/>
  <c r="Z46" i="1"/>
  <c r="Y46" i="1"/>
  <c r="X46" i="1"/>
  <c r="W46" i="1"/>
  <c r="AA46" i="1" l="1"/>
  <c r="AA13" i="1"/>
  <c r="AA47" i="1"/>
  <c r="AA43" i="1"/>
  <c r="AA44" i="1"/>
  <c r="AA8" i="1"/>
  <c r="AA24" i="1"/>
  <c r="AA2" i="1"/>
  <c r="AA10" i="1"/>
  <c r="AA5" i="1"/>
  <c r="AA4" i="1"/>
  <c r="AA11" i="1"/>
  <c r="AA45" i="1"/>
  <c r="AA38" i="1"/>
  <c r="AA52" i="1"/>
  <c r="AA39" i="1"/>
  <c r="AA48" i="1"/>
  <c r="AA40" i="1"/>
  <c r="AA41" i="1"/>
  <c r="AA42" i="1"/>
  <c r="AA49" i="1"/>
  <c r="AA50" i="1"/>
  <c r="AA18" i="1"/>
  <c r="AA21" i="1"/>
  <c r="AA51" i="1"/>
  <c r="AA31" i="1"/>
  <c r="AA35" i="1"/>
  <c r="AA15" i="1"/>
  <c r="AA57" i="1"/>
  <c r="AA6" i="1"/>
  <c r="AA55" i="1"/>
  <c r="AA28" i="1"/>
  <c r="AA32" i="1"/>
  <c r="AA19" i="1"/>
  <c r="AA33" i="1"/>
  <c r="AA17" i="1"/>
  <c r="AA62" i="1"/>
  <c r="AA14" i="1"/>
  <c r="AA60" i="1"/>
  <c r="AA56" i="1"/>
  <c r="AA59" i="1"/>
  <c r="AA58" i="1"/>
  <c r="AA20" i="1"/>
  <c r="AA27" i="1"/>
  <c r="AA12" i="1"/>
  <c r="AA34" i="1"/>
  <c r="AA7" i="1"/>
  <c r="AA54" i="1"/>
  <c r="AA29" i="1"/>
  <c r="AA53" i="1"/>
</calcChain>
</file>

<file path=xl/sharedStrings.xml><?xml version="1.0" encoding="utf-8"?>
<sst xmlns="http://schemas.openxmlformats.org/spreadsheetml/2006/main" count="1695" uniqueCount="688">
  <si>
    <t>Title</t>
  </si>
  <si>
    <t>Description</t>
  </si>
  <si>
    <t>Stage</t>
  </si>
  <si>
    <t>Numerator</t>
  </si>
  <si>
    <t>Denominator</t>
  </si>
  <si>
    <t>Measure type</t>
  </si>
  <si>
    <t xml:space="preserve">Data source </t>
  </si>
  <si>
    <t>Level of Analysis</t>
  </si>
  <si>
    <t>Care Setting</t>
  </si>
  <si>
    <t>Feasibility</t>
  </si>
  <si>
    <t>Usability</t>
  </si>
  <si>
    <t>Notes</t>
  </si>
  <si>
    <t>Affordable Care</t>
  </si>
  <si>
    <t>Measure</t>
  </si>
  <si>
    <t>All eligible BCNs</t>
  </si>
  <si>
    <t>Outcome</t>
  </si>
  <si>
    <t>Claims (Only)</t>
  </si>
  <si>
    <t>No</t>
  </si>
  <si>
    <t>Yes</t>
  </si>
  <si>
    <t>Care Coordination and Effective Communication</t>
  </si>
  <si>
    <t>N/A</t>
  </si>
  <si>
    <t>Follow-up after all-cause emergency department visit</t>
  </si>
  <si>
    <t>Percentage of patients with ED visits who had timely follow-up.</t>
  </si>
  <si>
    <t>An outpatient visit, intensive outpatient encounter or partial hospitalization for any condition within 7 days or 30 days after ED discharge.</t>
  </si>
  <si>
    <t>All eligible BCNs treated and released alive from an ED with a diagnosis of any condition.</t>
  </si>
  <si>
    <t>Process</t>
  </si>
  <si>
    <t>Patient and Family Engagement</t>
  </si>
  <si>
    <t>Measure Concept</t>
  </si>
  <si>
    <t>Healthy Living</t>
  </si>
  <si>
    <t>Enrollment into case management</t>
  </si>
  <si>
    <t>Percentage of patients initially enrolled into case management</t>
  </si>
  <si>
    <t>Numerator: Number of eligible patients initially enrolled into case management</t>
  </si>
  <si>
    <t>Denominator: All eligible BCNs</t>
  </si>
  <si>
    <t>Data Source</t>
  </si>
  <si>
    <t>Structure</t>
  </si>
  <si>
    <t>Intermediate Outcome</t>
  </si>
  <si>
    <t>Patient Reported Outcome</t>
  </si>
  <si>
    <t>Resource Use</t>
  </si>
  <si>
    <t>Laboratory</t>
  </si>
  <si>
    <t>Paper Records</t>
  </si>
  <si>
    <t>Pharmacy</t>
  </si>
  <si>
    <t>Registry</t>
  </si>
  <si>
    <t>Other</t>
  </si>
  <si>
    <t>EHR Hybrid</t>
  </si>
  <si>
    <t>EHR (Only)</t>
  </si>
  <si>
    <t>Clinician: Individual</t>
  </si>
  <si>
    <t>Clinician: Group/Practice</t>
  </si>
  <si>
    <t>Facility</t>
  </si>
  <si>
    <t>Health Plan</t>
  </si>
  <si>
    <t>Integrated Delivery System</t>
  </si>
  <si>
    <t xml:space="preserve">Emergency Department </t>
  </si>
  <si>
    <t>No Applicable Care Setting</t>
  </si>
  <si>
    <t>Nursing Home/SNF</t>
  </si>
  <si>
    <t xml:space="preserve">Inpatient Rehabilitation Center </t>
  </si>
  <si>
    <t>Behavioral Health: Inpatient</t>
  </si>
  <si>
    <t>Long Term Acute Care</t>
  </si>
  <si>
    <t>Outpatient Rehabilitation</t>
  </si>
  <si>
    <t>Home Health</t>
  </si>
  <si>
    <t>Hospice</t>
  </si>
  <si>
    <t>Efficiency</t>
  </si>
  <si>
    <t>Behavioral Health: Outpatient</t>
  </si>
  <si>
    <t>Population: Community, County or State, Population: Regional and State</t>
  </si>
  <si>
    <t>All-cause emergency department utilization</t>
  </si>
  <si>
    <t>Population or per-beneficiary rate of emergency department visits</t>
  </si>
  <si>
    <t>Number of outpatient ED visits; outpatient ED visits are defined as ED visits or observational stays that do not end in a hospital admission</t>
  </si>
  <si>
    <t>Potentially avoidable emergency department utilization</t>
  </si>
  <si>
    <t>Population or per-beneficiary rate of potentially avoidable ED visits</t>
  </si>
  <si>
    <t>Number of ED visits that meet the inclusion and exclusion rules for an augmented version of the Billings algorithm</t>
  </si>
  <si>
    <t>Follow-up after all-cause hospitalization</t>
  </si>
  <si>
    <t>Percentage of hospital discharge patients who had timely follow-up.</t>
  </si>
  <si>
    <t>An outpatient visit, intensive outpatient encounter, or partial hospitalization within 7 days or 30 days after discharge.</t>
  </si>
  <si>
    <t>All eligible BCNs discharged alive from an acute inpatient setting with any diagnosis during the measurement year.</t>
  </si>
  <si>
    <t>Comprehensive assessment for patients with complex needs</t>
  </si>
  <si>
    <t>Percentage of patients with a comprehensive assessment for complex needs.</t>
  </si>
  <si>
    <t>Number of patients with complex care coordination needs who received a comprehensive assessment including documentation of patient goals.</t>
  </si>
  <si>
    <t>Field</t>
  </si>
  <si>
    <t>Field Definition</t>
  </si>
  <si>
    <t>Assessment</t>
  </si>
  <si>
    <t>What to look for</t>
  </si>
  <si>
    <t>Ratings Values</t>
  </si>
  <si>
    <t>Evidence</t>
  </si>
  <si>
    <t>Data or information resulting from studies and analyses of the data elements and/or scores for a measure as specified, unpublished or published.</t>
  </si>
  <si>
    <t>Consistent with body of evidence
-For outcome measures
-For process and structural measures:</t>
  </si>
  <si>
    <t xml:space="preserve"> A rationale should be articulated for how the outcome is influenced by healthcare processes or structures. 
The process or structure measure has a strong scientific evidence base to demonstrate that when implemented can lead to the desired outcome(s) and/or the measure is aligned with current practice guidelines.  </t>
  </si>
  <si>
    <r>
      <rPr>
        <b/>
        <sz val="11"/>
        <color theme="1"/>
        <rFont val="Calibri"/>
        <family val="2"/>
        <scheme val="minor"/>
      </rPr>
      <t xml:space="preserve">Yes/No/Unsure
Yes - </t>
    </r>
    <r>
      <rPr>
        <sz val="11"/>
        <color theme="1"/>
        <rFont val="Calibri"/>
        <family val="2"/>
        <scheme val="minor"/>
      </rPr>
      <t>The measure is currently NQF-endorsed without exception to the evidence sub-criterion</t>
    </r>
  </si>
  <si>
    <t>Feasibility and Data Source</t>
  </si>
  <si>
    <t xml:space="preserve">The measure can be feasibly constructed for Medicaid beneficiaries using available data sources. 
Clinical data elements are generated and used during care delivery. 
Data elements available in EHR Feasibility to collect data in the </t>
  </si>
  <si>
    <r>
      <rPr>
        <sz val="11"/>
        <color theme="1"/>
        <rFont val="Calibri"/>
        <family val="2"/>
        <scheme val="minor"/>
      </rPr>
      <t xml:space="preserve">Measure is constructed from the following data sources
1. Administrative and Claims/registry data (pharmacy, laboratory)
2. Paper record/medical record review (pharmacy, laboratory)
3. Electronic Health records (EHR) 
4. PRO-PM (Patient Reported Outcome –Performance Measure)
The ratings reflect the degree to which the measure fits each criterion (High, Medicaid, Low).  Unsure indicates that there was insufficient information to categorize the measure. </t>
    </r>
    <r>
      <rPr>
        <b/>
        <sz val="11"/>
        <color theme="1"/>
        <rFont val="Calibri"/>
        <family val="2"/>
        <scheme val="minor"/>
      </rPr>
      <t xml:space="preserve">
</t>
    </r>
  </si>
  <si>
    <t>Scientific Acceptability</t>
  </si>
  <si>
    <t xml:space="preserve">Measure is reliable and valid </t>
  </si>
  <si>
    <t xml:space="preserve"> The measure is NQF-endorsed 
Formerly NQF endorsed
Evidence of R/V testing with good results in Medicaid population 
Any evidence of R/V testing with good results 
Testing in Medicaid population in process
 No evidence of R/V testing Measure testing has demonstrated reliability and validity for the level of analysis, program, and/or setting(s) for which it is being considered.</t>
  </si>
  <si>
    <t>This criterion checks that users of a measure—employers, patients, providers, hospitals, and health plans—will be able to understand the measure’s results and find them useful for quality improvement and decision-making. It asks if the measure is strong enough to be used for various types of measurement programs, including public reporting, whether it leads to actual improvement for patients, and whether the benefits of the measure outweigh any potential harms.</t>
  </si>
  <si>
    <t xml:space="preserve">If a measure is in current use, no unreasonable implementation issues have been identified.  </t>
  </si>
  <si>
    <t>Does measure provide useful information for quality monitoring and improvement without evidence of any negative unintended consequences (e.g., reduced lengths of stay, overuse or inappropriate use of care or treatment, limiting access to care).</t>
  </si>
  <si>
    <t>Used in Related Programs</t>
  </si>
  <si>
    <t>Is the measure used in another program such as Medicaid Adult Core set
The may help with alignment/harmonization and give the measure higher marks</t>
  </si>
  <si>
    <t xml:space="preserve">Yes/No/Unsure </t>
  </si>
  <si>
    <t xml:space="preserve">Importance to Measure </t>
  </si>
  <si>
    <t>This principle asks if there is evidence that measuring this topic will improve healthcare quality. The goal of this principle is to keep the focus on the most important areas for quality improvement.  There must also be scientific evidence to support the topic being measured and a significant opportunity to improve achievement.</t>
  </si>
  <si>
    <t>Yes/No/Unsure</t>
  </si>
  <si>
    <t>Access</t>
  </si>
  <si>
    <t>Hybrid</t>
  </si>
  <si>
    <t xml:space="preserve">Composite </t>
  </si>
  <si>
    <t>Clinical care</t>
  </si>
  <si>
    <t xml:space="preserve">Safety </t>
  </si>
  <si>
    <t>Care coordination</t>
  </si>
  <si>
    <t xml:space="preserve">Patient and caregiver experience </t>
  </si>
  <si>
    <t>Population health and prevention</t>
  </si>
  <si>
    <t>Claims</t>
  </si>
  <si>
    <t>Administrative</t>
  </si>
  <si>
    <t>PRO-PM</t>
  </si>
  <si>
    <t>Survey</t>
  </si>
  <si>
    <t>Population: Community, County, Region or State</t>
  </si>
  <si>
    <t>Clinician Office/ Clinic /Physician Practice</t>
  </si>
  <si>
    <t>Home</t>
  </si>
  <si>
    <t>Hospital</t>
  </si>
  <si>
    <t>Yes/No</t>
  </si>
  <si>
    <t>Unsure</t>
  </si>
  <si>
    <t>Scientific Acceptibility</t>
  </si>
  <si>
    <t>Program Level</t>
  </si>
  <si>
    <t>Key Words</t>
  </si>
  <si>
    <t>High-Use in federal program for accountability/PI</t>
  </si>
  <si>
    <t>Medium- Any evidence of R/V testing OR testing in Medicaid project is underway</t>
  </si>
  <si>
    <t>Medium- Use by state/local/health plan for accountability/PI. Intended use in federal or state medicaid recipients</t>
  </si>
  <si>
    <t>Federal</t>
  </si>
  <si>
    <t xml:space="preserve">Low- PRO-PM </t>
  </si>
  <si>
    <t>Low- No evidence of testing</t>
  </si>
  <si>
    <t>Low- No indication of use in field or any programs</t>
  </si>
  <si>
    <t>State</t>
  </si>
  <si>
    <t>Maybe/Unsure-operationalizable/implementable</t>
  </si>
  <si>
    <t>Health Plans</t>
  </si>
  <si>
    <t>Measure is NQF Endorsed</t>
  </si>
  <si>
    <t>Measure number/ identifier</t>
  </si>
  <si>
    <t>Key words</t>
  </si>
  <si>
    <t>Evidence Link/ Description</t>
  </si>
  <si>
    <t>Feasibility/Data Source</t>
  </si>
  <si>
    <t xml:space="preserve">Use in Related Programs </t>
  </si>
  <si>
    <t>Measure Steward/ Developer</t>
  </si>
  <si>
    <t>Outpatient preventive services for multiple conditions</t>
  </si>
  <si>
    <t>Gap Domain</t>
  </si>
  <si>
    <t>CMS Domain</t>
  </si>
  <si>
    <t>Measure Source</t>
  </si>
  <si>
    <t>Evidence and Gaps</t>
  </si>
  <si>
    <t>No specific conditions-all cause measures  </t>
  </si>
  <si>
    <t xml:space="preserve">Self-management </t>
  </si>
  <si>
    <t xml:space="preserve">Coordination of care, continuity of care </t>
  </si>
  <si>
    <t>Underuse of primary care all cause follow-up</t>
  </si>
  <si>
    <t xml:space="preserve">Outpatient, home health and other post-acute care  preventive services </t>
  </si>
  <si>
    <t>Potentially avoidable hospital and ED utilization  </t>
  </si>
  <si>
    <t xml:space="preserve">Hospitalization and ED use </t>
  </si>
  <si>
    <t>Transitions across care settings  </t>
  </si>
  <si>
    <t xml:space="preserve">Mental illness and two or more chronic conditions </t>
  </si>
  <si>
    <t>Super-utilizers  </t>
  </si>
  <si>
    <t>Relationship between care/case manager, physician, and beneficiary  </t>
  </si>
  <si>
    <t xml:space="preserve">Self-management of chronic diseases </t>
  </si>
  <si>
    <t xml:space="preserve">All cause readmissions and follow-up </t>
  </si>
  <si>
    <t>Frequency of contact with case manager</t>
  </si>
  <si>
    <t>All patients enrolled in case management</t>
  </si>
  <si>
    <t>Number of contacts with case manager</t>
  </si>
  <si>
    <t>BCN Environmental Scan</t>
  </si>
  <si>
    <t>NCQA</t>
  </si>
  <si>
    <t>NYU Wagner</t>
  </si>
  <si>
    <t>Claims, Other</t>
  </si>
  <si>
    <t>0576</t>
  </si>
  <si>
    <t>Follow-Up After Hospitalization for Mental Illness (FUH)</t>
  </si>
  <si>
    <t>The percentage of discharges for patients 6 years of age and older who were hospitalized for treatment of selected mental illness diagnoses and who had a follow-up visit with a mental health practitioner. Two rates are reported: 
- The percentage of discharges for which the patient received follow-up within 30 days of discharge 
- The percentage of discharges for which the patient received follow-up within 7 days of discharge.</t>
  </si>
  <si>
    <t>30-Day Follow-Up: A follow-up visit with a mental health practitioner within 30 days after discharge. 
7-Day Follow-Up: A follow-up visit with a mental health practitioner within 7 days after discharge.</t>
  </si>
  <si>
    <t>Discharges from an acute inpatient setting (including acute care psychiatric facilities) with a principal diagnosis of mental illness during the first 11 months of the measurement year (i.e., January 1 to December 1) for patients 6 years and older.</t>
  </si>
  <si>
    <t>Health Plan, Integrated Delivery System</t>
  </si>
  <si>
    <t>Clinician Office/ Clinic /Physician Practice, Behavioral Health: Inpatient, Behavioral Health: Outpatient</t>
  </si>
  <si>
    <t>http://www.qualityforum.org/QPS/QPSTool.aspx#qpsPageState=%7B%22TabType%22%3A1,%22TabContentType%22%3A2,%22SearchCriteriaForStandard%22%3A%7B%22TaxonomyIDs%22%3A%5B%5D,%22SelectedTypeAheadFilterOption%22%3A%7B%22ID%22%3A946,%22FilterOptionLabel%22%3A%220576%22,%22TypeOfTypeAheadFilterOption%22%3A4,%22TaxonomyId%22%3A0%7D,%22Keyword%22%3A%220576%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946,%22EntityTypeID%22%3A1%7D</t>
  </si>
  <si>
    <t>NCQA/NCQA</t>
  </si>
  <si>
    <t>MAP Medicaid Adult Core Set</t>
  </si>
  <si>
    <t>Population: Community, County, Region or State, Population: Community, County, Region or State</t>
  </si>
  <si>
    <t>Plan All-Cause Readmissions (PCR)</t>
  </si>
  <si>
    <t>For patients 18 years of age and older, the number of acute inpatient stays during the measurement year that were followed by an unplanned acute readmission for any diagnosis within 30 days and the predicted probability of an acute readmission. Data are reported in the following categories:
1. Count of Index Hospital Stays* (denominator)
2. Count of 30-Day Readmissions (numerator)
3. Average Adjusted Probability of Readmission 
*An acute inpatient stay with a discharge during the first 11 months of the measurement year (e.g., on or between January 1 and December 1).</t>
  </si>
  <si>
    <t>At least one acute unplanned readmission for any diagnosis within 30 days of the date of discharge from the Index Hospital Stay, that is on or between the second day of the measurement year and the end of the measurement year.</t>
  </si>
  <si>
    <t>Patients age 18 and older with a discharge from an acute inpatient stay (Index Hospital Stay) on or between January 1 and December 1 of the measurement year.</t>
  </si>
  <si>
    <t>Patient Reported Data</t>
  </si>
  <si>
    <t>http://www.qualityforum.org/QPS/QPSTool.aspx#qpsPageState=%7B%22TabType%22%3A1,%22TabContentType%22%3A2,%22SearchCriteriaForStandard%22%3A%7B%22TaxonomyIDs%22%3A%5B%5D,%22SelectedTypeAheadFilterOption%22%3Anull,%22Keyword%22%3A%221768%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1768,%22EntityTypeID%22%3A1%7D</t>
  </si>
  <si>
    <t>0648</t>
  </si>
  <si>
    <t>Timely Transmission of Transition Record (Discharges from an Inpatient Facility to Home/Self Care or Any Other Site of Care)</t>
  </si>
  <si>
    <t>Percentage of discharges from an inpatient facility (eg, hospital inpatient or observation, skilled nursing facility, or rehabilitation facility) to home or any other site of care, of patients, regardless of age, for which a transition record was transmitted to the facility or primary physician or other health care professional designated for follow-up care within 24 hours of discharge</t>
  </si>
  <si>
    <t>Discharges in which a transition record was transmitted to the facility or primary physician or other health care professional designated for follow-up care within 24 hours of discharge</t>
  </si>
  <si>
    <t>All discharges for patients, regardless of age, from an inpatient facility (eg, hospital inpatient or observation, skilled nursing facility, or rehabilitation facility) to home/self care or any other site of care</t>
  </si>
  <si>
    <t>EHR Hybrid, Paper Records</t>
  </si>
  <si>
    <t>Facility, Integrated Delivery System</t>
  </si>
  <si>
    <t>Hospital, Behavioral Health: Inpatient, Nursing Home/SNF, Inpatient Rehabilitation Center , Long Term Acute Care</t>
  </si>
  <si>
    <t>http://www.qualityforum.org/QPS/QPSTool.aspx#qpsPageState=%7B%22TabType%22%3A1,%22TabContentType%22%3A2,%22SearchCriteriaForStandard%22%3A%7B%22TaxonomyIDs%22%3A%5B%5D,%22SelectedTypeAheadFilterOption%22%3Anull,%22Keyword%22%3A%220648%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792,%22EntityTypeID%22%3A1%7D</t>
  </si>
  <si>
    <t>AMA-PCPI/AMA-PCPI</t>
  </si>
  <si>
    <t>Follow-up after Discharge from the Emergency Department for Mental Health or Alcohol or Other Drug Dependence</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</si>
  <si>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</si>
  <si>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Health Plan, Population: Community, County, Region or State</t>
  </si>
  <si>
    <t>Clinician Office/ Clinic /Physician Practice, Hospital, Behavioral Health: Outpatient</t>
  </si>
  <si>
    <t>The numerator for each denominator population consists of two rates:
Mental Health 
-	Rate 1: An outpatient visit, intensive outpatient encounter or partial hospitalization with any provider with a primary diagnosis of mental health within 7 days after emergency department discharge 
-	Rate 2: An outpatient visit, intensive outpatient encounter or partial hospitalization with any provider with a primary diagnosis of mental health within 30 days after emergency department discharge 
Alcohol or Other Drug Dependence 
-	Rate 1: An outpatient visit, intensive outpatient encounter or partial hospitalization with any provider with a primary diagnosis of alcohol or other drug dependence within 7 days after emergency department discharge 
-	Rate 2: An outpatient visit, intensive outpatient encounter or partial hospitalization with any provider with a primary diagnosis of alcohol or other drug dependence within 30 days after emergency department discharge</t>
  </si>
  <si>
    <t>Patients who were treated and discharged from an emergency department with a primary diagnosis of mental health or alcohol or other drug dependence on or between January 1 and December 1 of the measurement year.</t>
  </si>
  <si>
    <t>http://www.qualityforum.org/QPS/QPSTool.aspx#qpsPageState=%7B%22TabType%22%3A1,%22TabContentType%22%3A2,%22SearchCriteriaForStandard%22%3A%7B%22TaxonomyIDs%22%3A%5B%5D,%22SelectedTypeAheadFilterOption%22%3A%7B%22ID%22%3A2605,%22FilterOptionLabel%22%3A%222605%22,%22TypeOfTypeAheadFilterOption%22%3A4,%22TaxonomyId%22%3A0%7D,%22Keyword%22%3A%222605%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2605,%22EntityTypeID%22%3A1%7D</t>
  </si>
  <si>
    <t>High-Currently NQF endorsed OR evidence of R/V testing in the Medicaid population</t>
  </si>
  <si>
    <t>0646</t>
  </si>
  <si>
    <t>Reconciled Medication List Received by Discharged Patients (Discharges from an Inpatient Facility to Home/Self Care or Any Other Site of Care)</t>
  </si>
  <si>
    <t>Percentage of discharges from an inpatient facility (eg, hospital inpatient or observation, skilled nursing facility, or rehabilitation facility) to home or any other site of care, in which the patient, regardless of age, or their caregiver(s) received a reconciled medication list at the time of discharge including, at a minimum, medications in the specified categories</t>
  </si>
  <si>
    <t>Discharges in which the patient or their caregiver(s) received a reconciled medication list at the time of discharge including, at a minimum, medications in the following categories: 
Medications TO BE TAKEN by Patient
- Continued* 
Medications prescribed before inpatient stay that patient should continue to take after discharge, AND
- Changed* 
Medications prescribed before inpatient stay with a change in dosage or directions after discharge that differs from what the patient was taking prior to the inpatient stay, AND
- New* 
Medications started during inpatient stay that are to be continued after discharge and newly prescribed medications that patient should begin taking after discharge
* Prescribed dosage, instructions, and intended duration must be included for each continued, changed and new medication listed
Medications NOT TO BE TAKEN by Patient
- Discontinued 
Medications taken by patient before the inpatient stay that should be discontinued or held after discharge, AND
- Allergies and Adverse Reactions
Medications administered during the inpatient stay that caused an allergic reaction or adverse event and were therefore discontinued</t>
  </si>
  <si>
    <t>Hospital, Behavioral Health: Inpatient, Inpatient Rehabilitation Center , Nursing Home/SNF, Long Term Acute Care</t>
  </si>
  <si>
    <t>http://www.qualityforum.org/QPS/QPSTool.aspx#qpsPageState=%7B%22TabType%22%3A1,%22TabContentType%22%3A2,%22SearchCriteriaForStandard%22%3A%7B%22TaxonomyIDs%22%3A%5B%5D,%22SelectedTypeAheadFilterOption%22%3A%7B%22ID%22%3A791,%22FilterOptionLabel%22%3A%220646%22,%22TypeOfTypeAheadFilterOption%22%3A4,%22TaxonomyId%22%3A0%7D,%22Keyword%22%3A%220646%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791,%22EntityTypeID%22%3A1%7D</t>
  </si>
  <si>
    <t>2012 MAP Safety Family of Measures; 2012 MAP Safety Family of Measures</t>
  </si>
  <si>
    <t>PCPI/PCPI</t>
  </si>
  <si>
    <t>Care Coordination 2016-2018</t>
  </si>
  <si>
    <t>0647</t>
  </si>
  <si>
    <t>Transition Record with Specified Elements Received by Discharged Patients (Discharges from an Inpatient Facility to Home/Self Care or Any Other Site of Care)</t>
  </si>
  <si>
    <t>Percentage of discharges from an inpatient facility (eg, hospital inpatient or observation, skilled nursing facility, or rehabilitation facility) to home or any other site of care, in which the patient, regardless of age, or their caregiver(s), received a transition record (and with whom a review of all included information was documented) at the time of discharge including, at a minimum, all of the specified elements</t>
  </si>
  <si>
    <t>Discharges in which the patient or their caregiver(s) received a transition record (and with whom a review of all included information was documented) at the time of discharge including, at a minimum, all of the following elements:
Inpatient Care
- Reason for inpatient admission, AND
- Major procedures and tests performed during inpatient stay and summary of results, AND
- Principal diagnosis at discharge
Post-Discharge/ Patient Self-Management
- Current medication list, AND
- Studies pending at discharge (eg, laboratory, radiological), AND
- Patient instructions
Advance Care Plan
- Advance directives or surrogate decision maker documented OR
- Documented reason for not providing advance care plan
Contact Information/Plan for Follow-up Care
- 24-hour/7-day contact information including physician for emergencies related to inpatient stay, AND
- Contact information for obtaining results of studies pending at discharge, AND
- Plan for follow-up care, AND
- Primary physician, other health care professional, or site designated for follow-up care</t>
  </si>
  <si>
    <t>http://www.qualityforum.org/QPS/QPSTool.aspx#qpsPageState=%7B%22TabType%22%3A1,%22TabContentType%22%3A2,%22SearchCriteriaForStandard%22%3A%7B%22TaxonomyIDs%22%3A%5B%5D,%22SelectedTypeAheadFilterOption%22%3A%7B%22ID%22%3A743,%22FilterOptionLabel%22%3A%220647%22,%22TypeOfTypeAheadFilterOption%22%3A4,%22TaxonomyId%22%3A0%7D,%22Keyword%22%3A%220647%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743,%22EntityTypeID%22%3A1%7D</t>
  </si>
  <si>
    <t>Care Coordination 2016-2019</t>
  </si>
  <si>
    <t>0649</t>
  </si>
  <si>
    <t>Transition Record with Specified Elements Received by Discharged Patients (Emergency Department Discharges to Ambulatory Care [Home/Self Care] or Home Health Care)</t>
  </si>
  <si>
    <t>Percentage of discharges from an emergency department (ED) to ambulatory care or home health care, in which the patient, regardless of age, or their caregiver(s), received a transition record at the time of ED discharge including, at a minimum, all of the specified elements</t>
  </si>
  <si>
    <t>Discharges in which the patient or their caregiver(s) received a transition record at the time of emergency department (ED) discharge including, at a minimum, all of the following elements:
- Summary of major procedures and tests performed during ED visit, AND
- Principal clinical diagnosis at discharge which may include the presenting chief complaint,  AND
- Patient instructions, AND
- Plan for follow-up care (OR statement that none required), including primary physician, other health care professional, or site designated for follow-up care, AND
- List of new medications and changes to continued medications that patient should take after ED discharge, with quantity prescribed and/or dispensed (OR intended duration) and instructions for each</t>
  </si>
  <si>
    <t>All discharges for patients, regardless of age, from an emergency department (ED) to ambulatory care (home/self care) or home health care</t>
  </si>
  <si>
    <t>http://www.qualityforum.org/QPS/QPSTool.aspx#qpsPageState=%7B%22TabType%22%3A1,%22TabContentType%22%3A2,%22SearchCriteriaForStandard%22%3A%7B%22TaxonomyIDs%22%3A%5B%5D,%22SelectedTypeAheadFilterOption%22%3A%7B%22ID%22%3A745,%22FilterOptionLabel%22%3A%220649%22,%22TypeOfTypeAheadFilterOption%22%3A4,%22TaxonomyId%22%3A0%7D,%22Keyword%22%3A%220649%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745,%22EntityTypeID%22%3A1%7D</t>
  </si>
  <si>
    <t>2012 MAP Care Coordination Family of Measures; MAP Dual Eligible Beneficiaries Family of Measures</t>
  </si>
  <si>
    <t>Care Coordination 2016-2020</t>
  </si>
  <si>
    <t>0171</t>
  </si>
  <si>
    <t>0173</t>
  </si>
  <si>
    <t>1789</t>
  </si>
  <si>
    <t>2375</t>
  </si>
  <si>
    <t>2380</t>
  </si>
  <si>
    <t>2502</t>
  </si>
  <si>
    <t>2505</t>
  </si>
  <si>
    <t>2510</t>
  </si>
  <si>
    <t>2827</t>
  </si>
  <si>
    <t>2858</t>
  </si>
  <si>
    <t>2860</t>
  </si>
  <si>
    <t>2888</t>
  </si>
  <si>
    <t>Acute Care Hospitalization During the First 60 Days of Home Health</t>
  </si>
  <si>
    <t>Percentage of home health stays in which patients were admitted to an acute care hospital during the 60 days following the start of the home health stay.</t>
  </si>
  <si>
    <t>Emergency Department Use without Hospitalization During the First 60 Days of Home Health</t>
  </si>
  <si>
    <t>Percentage of home health stays in which patients used the emergency department but were not admitted to the hospital during the 60 days following the start of the home health stay.</t>
  </si>
  <si>
    <t>Hospital-Wide All-Cause Unplanned Readmission Measure (HWR)</t>
  </si>
  <si>
    <t>The measure estimates a hospital-level risk-standardized readmission rate (RSRR) of unplanned, all-cause readmission after admission for any eligible condition within 30 days of hospital discharge.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 The measure also indicates the hospital-level standardized risk ratios (SRR) for each of these five specialty cohorts. The outcome is defined as unplanned readmission for any cause within 30 days of the discharge date for the index admission (the admission included in the measure cohort). A specified set of planned readmissions do not count in the readmission outcome. CMS annually reports the measure for patients who are 65 years or older, are enrolled in fee-for-service (FFS) Medicare, and hospitalized in non-federal hospitals.</t>
  </si>
  <si>
    <t>PointRight ® Pro 30™</t>
  </si>
  <si>
    <t>PointRight OnPoint-30 is an all-cause, risk adjusted rehospitalization measure. It provides the rate at which all patients (regardless of payer status or diagnosis) who enter skilled nursing facilities (SNFs) from acute hospitals and are subsequently rehospitalized during their SNF stay, within 30 days from their admission to the SNF.</t>
  </si>
  <si>
    <t>Rehospitalization During the First 30 Days of Home Health</t>
  </si>
  <si>
    <t>Percentage of home health stays in which patients who had an acute inpatient hospitalization in the 5 days before the start of their home health stay were admitted to an acute care hospital during the 30 days following the start of the home health stay.</t>
  </si>
  <si>
    <t>All-Cause Unplanned Readmission Measure for 30 Days Post Discharge from Inpatient Rehabilitation Facilities (IRFs)</t>
  </si>
  <si>
    <t>This measure estimates the risk-standardized rate of unplanned, all-cause readmissions for patients (Medicare fee-for-service [FFS] beneficiaries) discharged from an Inpatient Rehabilitation Facility (IRF) who were readmitted to a short-stay acute-care hospital or a Long-Term Care Hospital (LTCH), within 30 days of an IRF discharge. The measure is based on data for 24 months of IRF discharges to non-hospital post-acute levels of care or to the community.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Appendix Tables A1-A5 for a list of planned procedures.
The measure specifications are designed to harmonize with CMS’ hospital-wide readmission (HWR) measure to a great extent. The HWR (NQF #1789) estimates the hospital-level, risk-standardized rate of unplanned, all-cause readmissions within 30 days of a hospital discharge, similar to this IRF readmission measure.</t>
  </si>
  <si>
    <t>Emergency Department Use without Hospital Readmission During the First 30 Days of Home Health</t>
  </si>
  <si>
    <t>Percentage of home health stays in which patients who had an acute inpatient hospitalization in the 5 days before the start of their home health stay used an emergency department but were not admitted to an acute care hospital during the 30 days following the start of the home health stay.</t>
  </si>
  <si>
    <t>Skilled Nursing Facility 30-Day All-Cause Readmission Measure (SNFRM)</t>
  </si>
  <si>
    <t>This measure estimates the risk-standardized rate of all-cause, unplanned, hospital readmissions for patients who have been admitted to a Skilled Nursing Facility (SNF) (Medicare fee-for-service [FFS] beneficiaries) within 30 days of discharge from their prior proximal hospitalization. The prior proximal hospitalization is defined as an admission to an IPPS, CAH, or a psychiatric hospital. The measure is based on data for 12 months of SNF admissions.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the Appendix, Tables 1 - 5 for a list of planned procedures.
The measure specifications are designed to harmonize with CMS’ hospital-wide readmission (HWR) measure to the greatest extent possible. The HWR (NQF #1789) estimates the hospital-level, risk-standardize rate of unplanned, all-cause readmissions within 30 days of a hospital discharge and uses the same 30-day risk window as the SNFRM.</t>
  </si>
  <si>
    <t>All-Cause Unplanned Readmission Measure for 30 Days Post Discharge from Long-Term Care Hospitals (LTCHs)</t>
  </si>
  <si>
    <t>This measure estimates the risk-standardized rate of unplanned, all-cause readmissions for patients (Medicare fee-for-service [FFS] beneficiaries) discharged from a Long-Term Care Hospital (LTCH) who were readmitted to a short-stay acute-care hospital or a Long-Term Care Hospital (LTCH), within 30 days of an LTCH discharge. The measure is based on data for 24 months of LTCH discharges to non-hospital post-acute levels of care or to the community.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Appendix Tables A1-A5 for a list of planned procedures.
The measure specifications are designed to harmonize with CMS’ hospital-wide readmission (HWR) measure to a great extent. The HWR (NQF #1789) estimates the hospital-level, risk-standardized rate of unplanned, all-cause readmissions within 30 days of a hospital discharge, similar to this LTCH readmission measure.</t>
  </si>
  <si>
    <t>PointRight® Pro Long Stay(TM) Hospitalization Measure</t>
  </si>
  <si>
    <t>The PointRight Pro Long Stay Hospitalization Measure is an MDS-based, risk-adjusted measure of the rate of hospitalization of long-stay patients (aka “residents”) of skilled nursing facilities (SNFs) averaged across the year, weighted by the number of stays in each quarter.</t>
  </si>
  <si>
    <t>Discharge to Community</t>
  </si>
  <si>
    <t>The Discharge to Community measure determines the percentage of all new admissions from a hospital who are discharged back to the community alive and remain out of any skilled nursing center for the next 30 days. The measure, referring to a rolling year of MDS entries, is calculated each quarter. The measure includes all new admissions to a SNF regardless of payor source.</t>
  </si>
  <si>
    <t>Thirty-day all-cause unplanned readmission following psychiatric hospitalization in an inpatient psychiatric facility (IPF)</t>
  </si>
  <si>
    <t>This facility-level measure estimates an all-cause, unplanned, 30-day, risk-standardized readmission rate for adult Medicare fee-for-service (FFS) patients with a principal discharge diagnosis of a psychiatric disorder or dementia/Alzheimer’s disease.
The performance period for the measure is 24 months.</t>
  </si>
  <si>
    <t>Risk-Standardized Acute Admission Rates for Patients with Multiple Chronic Conditions</t>
  </si>
  <si>
    <t>Rate of risk-standardized acute, unplanned hospital admissions among Medicare fee-for-service (FFS) patients 65 years and older with multiple chronic conditions (MCCs)</t>
  </si>
  <si>
    <t>Number of home health stays for patients who have a Medicare claim for an unplanned admission to an acute care hospital in the 60 days following the start of the home health stay.</t>
  </si>
  <si>
    <t>Number of home health stays that begin during the 12-month observation period.</t>
  </si>
  <si>
    <t>Number of home health stays for patients who have a Medicare claim for outpatient emergency department use and no claims for acute care hospitalization in the 60 days following the start of the home health stay.</t>
  </si>
  <si>
    <t>The outcome for this measure is 30-day readmission. We define readmission as an inpatient admission for any cause, with the exception of certain planned readmissions, within 30 days from the date of discharge from an eligible index admission. If a patient has more than one unplanned admission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</si>
  <si>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measure includes admissions for Medicare beneficiaries who are 65 years and older and are discharged from all non-federal, acute care inpatient US hospitals (including territories) with a complete claims history for the 12 months prior to admission. 
Additional details are provided in S.9 Denominator Details.</t>
  </si>
  <si>
    <t>The numerator is the number of patients sent back to any acute care hospital (excluding emergency room only visits) during their SNF stay within 30 days from a SNF admission, as indicated on the MDS 3.0 discharge assessment during the 12 month measurement period.</t>
  </si>
  <si>
    <t>The denominator is the number of all admissions,regardless of payer status and diagnosis,  with an MDS 3.0 admission assessment to a SNF from an acute hospital during the target rolling 12 month period.</t>
  </si>
  <si>
    <t>Number of home health stays for patients who have a Medicare claim for an admission to an acute care hospital in the 30 days following the start of the home health stay.</t>
  </si>
  <si>
    <t>Number of home health stays that begin during the relevant observation period for patients who had an acute inpatient hospitalization in the five days prior to the start of the home health stay. A home health stay is a sequence of home health payment episodes separated from other home health payment episodes by at least 60 days.</t>
  </si>
  <si>
    <t>The numerator is mathematically related to the number of patients in the target population who have the event of an unplanned readmission in the 30- day post-discharge window. The measure does not have a simple form for the numerator and denominator—that is, the risk adjustment method used does not make the observed number of readmissions the numerator and a predicted number the denominator. Instead, the numerator is the risk-adjusted estimate of the number of unplanned readmissions that occurred within 30 days from discharge. This estimate includes risk adjustment for patient characteristics and a statistical estimate of the facility effect beyond patient mix.</t>
  </si>
  <si>
    <t>The denominator is computed with the same model used for the numerator. It is the model developed using all non-excluded IRF stays in the national data. For a particular facility the model is applied to the patient population, but the facility effect term is 0. In effect, it is the number of readmissions that would be expected for that patient population at the average IRF. The measure includes all the IRF stays in the measurement period that are observed in national Medicare FFS data and do not fall into an excluded category.</t>
  </si>
  <si>
    <t>Number of home health stays for patients who have a Medicare claim for outpatient emergency department use and no claims for acute care hospitalization in the 30 days following the start of the home health stay.</t>
  </si>
  <si>
    <t>This measure is designed to capture the outcome of unplanned all-cause hospital readmissions (IPPS or CAH) of SNF patients occurring within 30 days of discharge from the patient’s prior proximal acute hospitalization. 
The numerator is more specifically defined as the risk-adjusted estimate of the number of unplanned readmissions that occurred within 30 days from discharge from the prior proximal acute hospitalization. The numerator is mathematically related to the number of SNF stays where there was hospitalization readmission, but the measure does not have a simple form for the numerator and denominator—that is, the risk adjustment method used does not make the observed number of readmissions the numerator and a predicted number the denominator. The numerator, as defined, includes risk adjustment for patient characteristics and a statistical estimate of the facility effect beyond patient mix. 
Hospital readmissions that occur after discharge from the SNF stay but within 30 days of the proximal hospitalization are also included in the numerator.  Readmissions identified using the Planned Readmission algorithm (see Section S.6) are excluded from the numerator. This measure does not include observation stays as a readmission (see Section S.6).</t>
  </si>
  <si>
    <t>The denominator is computed with the same model used for the numerator. It is the model developed using all non-excluded SNF stays in the national data. For a particular facility the model is applied to the patient population, but the facility effect term is 0. In effect, it is the number of SNF admissions within 1 day of a prior proximal hospital discharge during a target year, taking denominator exclusions into account. Prior proximal hospitalizations are defined as admissions to an IPPS acute-care hospital, CAH, or psychiatric hospital.</t>
  </si>
  <si>
    <t>The denominator is computed with the same model used for the numerator. It is the model developed using all non-excluded LTCH stays in the national data. For a particular facility the model is applied to the patient population, but the facility effect term is 0. In effect, it is the number of readmissions that would be expected for that patient population at the average LTCH. The measure includes all the LTCH stays in the measurement period that are observed in national Medicare FFS data and do not fall into an excluded category.</t>
  </si>
  <si>
    <t>The numerator for the measure is the sum over four quarters of the counts of hospitalizations of the quarterly denominator populations, where hospitalizations comprise discharges directly from the SNF to an acute care hospital. 
The count of hospitalizations excludes discharges from the SNF to LTACHs, IRFs, and psychiatric hospitals, and excludes admissions to acute care hospitals that directly follow a discharge from the SNF to a setting other than an acute care hospital.  
However, if a patient is discharged from a SNF directly to an acute care hospital during a quarter at risk, the hospitalization will be counted in the numerator even if the patient was discharged to a setting other than an acute care hospital earlier in that quarter. 
Hospitalizations are counted over at-risk intervals of 3 months at a time because this period is long enough to yield nonzero numerators even for SNFs with low rates of hospitalization, yet short enough so that almost all of the denominator population will be present in the facility for all, or almost all, of the period. The latter feature makes the calculation simpler than if the risk exposure was calculated by days or weeks.Four quarters of denominators and four quarters of numerators are summed to yield the values for the full measure period.</t>
  </si>
  <si>
    <t>The quarterly denominator population consists exactly of those patients present in the SNF on the first day of the quarter (the “snapshot date”) who meet the criterion for long stay on that date. The denominator for a quarter is the number of patients in the quarterly denominator population. The denominator for the measure is the sum of the quarterly denominators for the four quarters in the 12 month measure period. 
The criterion for a patient’s having a long stay is a cumulative length of stay in the facility of more than 100 days as of the snapshot date. The cumulative length of stay of a patient is the length of the current stay as of the snapshot date and plus the full lengths of stay of any previous stays that are linked to it. According to the criteria for linkage of stays used in the present measure, a stay in a SNF is linked to a subsequent stay in the SNF if the patient was discharged from the SNF to the community and was readmitted to the SNF within 10 days or fewer. All stays in a sequence of linked stays are included in the sum of days used to determine a patient’s cumulative length of stay. In these criteria the term “community” comprises private residences and all organized settings that are primarily residential in character, including senior housing, independent living facilities, board and care homes, and assisted living facilities.
A patient can contribute multiple times to the denominator for a 12 month measure period.  For example, a resident continuously present in the facility for a full year would contribute four to the denominator.</t>
  </si>
  <si>
    <t>The outcome measured is the number of new admissions from an acute care hospital discharge to community from a skilled nursing center. More specifically, the numerator is the number of stays discharged back to the community (i.e. private home, apartment, board/care, assisted living, or group home as indicated on the MDS discharge assessment form) from a skilled nursing center within 100 days of admission and remain out of any skilled nursing center for at least 30 days.</t>
  </si>
  <si>
    <t>The denominator is the total number of all admissions from an acute hospital (MDS item A1800 “entered from”=03 (indicating an “acute care hospital”) to a center over the previous 12 months, who did not have a prior stay in a nursing center for the prior 100 days (calculated by subtracting 100 from the admission date (MDS item A1900 “admission date”). 
Please note, the denominator only includes admissions from acute hospitals (MDS item A1800 “entered from”=03 (indicating an “acute care hospital”) regardless of payor status.</t>
  </si>
  <si>
    <t>The measure estimates the incidence of unplanned, all-cause readmissions to IPFs or short-stay acute care hospitals following discharge from an eligible IPF index admission. We defined readmission as any admission that occurs on or between Days 3 and 30 post-discharge, except those considered planned.</t>
  </si>
  <si>
    <t>The target population for this measure is Medicare FFS beneficiaries aged 18 years and older discharged from an inpatient psychiatric facility with a principal diagnosis of a psychiatric disorder. Eligible index admissions require enrollment in Medicare Parts A and B for 12 months prior to the index admission, the month of admission, and at least 30 days post discharge. Patients must be discharged alive to a non-acute setting (not transferred). A readmission within 30 days is eligible as an index admission, if it meets all other eligibility criteria.</t>
  </si>
  <si>
    <t>The outcome measured for each patient is the number of acute, unplanned admissions per 100 person-years at risk for admission. Persons are considered at risk for admission if they are alive, enrolled in FFS Medicare, and not currently admitted. (See S.6, Numerator Details, for more information.)</t>
  </si>
  <si>
    <t>Our target population is Medicare FFS patients aged 65 years and older whose combinations of chronic conditions put them at high risk of admission and whose admission rates could be lowered through better care. The National Quality Forum’s (NQF’s) “Multiple Chronic Conditions Measurement Framework,” which defines patients with multiple chronic conditions as people “having two or more concurrent chronic conditions that…. act together to significantly increase the complexity of management, and affect functional roles and health outcomes, compromise life expectancy, or hinder self-management [1].” 
Operationally, the measure cohort includes patients with diagnoses in two or more of eight chronic disease groups: 
1. Acute myocardial infarction (AMI)
2. Alzheimer’s disease and related disorders or senile dementia
3. Atrial fibrillation
4. Chronic kidney disease (CKD)
5. Chronic obstructive pulmonary disease (COPD) and asthma
6. Depression
7. Heart failure
8. Stroke and transient ischemic attack (TIA)
This approach captures approximately 25% of Medicare FFS beneficiaries aged 65 years and older with at least one chronic condition (about 5 million patients in 2012).
Citations: 
1. National Quality Forum (NQF). Multiple Chronic Conditions Measurement Framework. 2012; http://www.qualityforum.org/WorkArea/linkit.aspx?LinkIdentifier=id&amp;ItemID=71227</t>
  </si>
  <si>
    <t>American Health Care Association</t>
  </si>
  <si>
    <t>CMS/Yale New Haven Health Services Corporation – Center for Outcomes Research and Evaluation (CORE)</t>
  </si>
  <si>
    <t>CMS/Health Services Advisory Group, Inc.</t>
  </si>
  <si>
    <t>American Health Care Association/American Health Care Association</t>
  </si>
  <si>
    <t>CMS/PointRight</t>
  </si>
  <si>
    <t>CMS/RTI International</t>
  </si>
  <si>
    <t>CMS/CFMC</t>
  </si>
  <si>
    <t>American Health Care Association/PointRight Inc.</t>
  </si>
  <si>
    <t>CMS/Yale New Haven Health Services Corporation/Center for Outcomes Research and Evaluation (YNHHSC/CORE)</t>
  </si>
  <si>
    <t>CMS/CMS</t>
  </si>
  <si>
    <t>Readmissions 2015-2017</t>
  </si>
  <si>
    <t>Hybrid Hospital-Wide Readmission Measure with Claims and Electronic Health Record Data</t>
  </si>
  <si>
    <t>The measure estimates a hospital-level risk-standardized readmission rate (RSRR) of unplanned, all-cause readmission after admission for any eligible condition within 30 days of hospital discharge.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 The measure also indicates the hospital-level standardized readmission ratios (SRR) for each of these five specialty cohorts. The outcome is defined as unplanned readmission for any cause within 30 days of the discharge date for the index admission (the admission included in the measure cohort). A specified set of planned readmissions do not count in the readmission outcome. The target population is Medicare Fee-for-Service beneficiaries who are 65 years or older.
This Hybrid Hospital-Wide Readmission (HWR) measure is a re-engineered version of measure 1789, the Hospital-Wide All-Cause Unplanned Readmission Measure which was developed for patients 65 years and older using Medicare claims and is currently publically reported in the Hospital Inpatient Quality Reporting Program. This reengineered measure uses clinical data elements from patients’ electronic health records in addition to claims data for risk adjustment.</t>
  </si>
  <si>
    <t>The measure includes admissions for Medicare beneficiaries who are 65 years and older and are discharged from all non-federal, acute care inpatient US hospitals (including territories)with a complete claims history for the 12 months prior to admission. 
Additional details are provided in S.9 Denominator Details.</t>
  </si>
  <si>
    <t>Claims, Laboratory, Other</t>
  </si>
  <si>
    <t>SDS Trial Period</t>
  </si>
  <si>
    <t>MAP Dual Eligible Beneficiaries Family of Measures; SDS Trial Period</t>
  </si>
  <si>
    <t>0008</t>
  </si>
  <si>
    <t>Experience of Care and Health Outcomes (ECHO) Survey (behavioral health, managed care versions)</t>
  </si>
  <si>
    <t>The survey includes 52 questions, including ones asking about patient sociodemographic characteristics. The majority of the survey questions ask about patient experiences with behavioral health care (mental health and substance abuse treatment) and the organization that provides or manages the treatment and health outcomes.  Level of analysis: health plan- HMO, PPO, Medicare, Medicaid, commercial.  More detail can be found at:  http://www.ahrq.gov/cahps/surveys-guidance/echo/about/survey-measures.html</t>
  </si>
  <si>
    <t>The ECHO survey measures patient-centered care by asking about patient experiences with behavioral health care (mental health and substance abuse treatment) and the organizations that provide or manage the person's treatment and health outcomes. 
The survey and instructions are available at:
www.qualityforum.org/pdf/ambulatory/txECHOALL(onepager&amp;specs&amp;survey)03-23-07.pdf
Measure developer/instrument web site: www.cahps.ahrq.gov/content/products/ECHO/PROD_ECHO_MBHO.asp?p=1021&amp;s=214
The composite measures’ component items can be found on the document titled “Reporting Measures for the ECHO Survey 3.0” (Document No. 209 – 8/31/06) available for download at http://www.ahrq.gov/cahps/surveys-guidance/echo/instructions/index.html</t>
  </si>
  <si>
    <t>All survey respondents, or for selected items, all respondents who respond appropriately to screening questions.</t>
  </si>
  <si>
    <t>AHRQ</t>
  </si>
  <si>
    <t>Behavioral Health Project 2016-2017</t>
  </si>
  <si>
    <t>Gains in Patient Activation (PAM) Scores at 12 Months</t>
  </si>
  <si>
    <t>The Patient Activation Measure® (PAM®) is a 10 or 13 item questionnaire that assesses an individual´s knowledge, skill and confidence for managing their health and health care.  The measure assesses individuals on a 0-100 scale. There are 4 levels of activation, from low (1) to high (4). The measure is not disease specific, but has been successfully used with a wide variety of chronic conditions, as well as with people with no conditions. The performance score would be the change in score from the baseline measurement to follow-up measurement, or the change in activation score over time for the eligible patients associated with the accountable unit.
The outcome of interest is the patient’s ability to self-manage.  High quality care should result in gains in ability to self-manage for most chronic disease patients. The outcome measured is a change in activation over time. The change score would indicate a change in the patient´s knowledge, skills, and confidence for self-management.  A positive change would mean the patient is gaining in their ability to manage their health. 
A “passing” score for eligible patients would be to show an average net 3-point PAM score increase in a 6-12 month period.  An “excellent” score for eligible patients would be to show an average net 6-point PAM score increase in a 6-12 month period.</t>
  </si>
  <si>
    <t>The numerator is the summary score change for the aggregate of eligible patients in that unit (e.g., patients in a primary care provider´s panel, or in a clinic).  The change score would be calculated from a baseline score and then a second score taken within 12 months of the baseline score (but not less than 6 months).  The change score is the difference between the baseline and the second score in a 12-month period.  The aggregate score would be the total score for the eligible patient population.  The total aggregate score could be a positive or a negative number. A “passing” score for eligible patients would be to show an average net 3-point PAM score increase in a 6-12 month period.  An “excellent” score would be for eligible patients to show an average of a 6-point PAM score increase in a 6-12 month period.</t>
  </si>
  <si>
    <t>All patients can be included in the denominator, except patients under the age of 19 and adults with a diagnosis of dementia or cognitive impairments (based on ICD codes).  Also excluded would be patients who do not have two PAM scores.  Finally, we exclude all patients who are at level 4 at baseline (as they are unlikely to gain in activation over time). To be considered for evaluation, an accountable unit would need to have two PAM scores per patient (taken no less than 6 months and not more than 12 months apart) on at least 50% of their eligible patients who had two visits during that time period.</t>
  </si>
  <si>
    <t>Other, PRO-PM</t>
  </si>
  <si>
    <t>Clinician Office/ Clinic /Physician Practice, Home Health, Inpatient Rehabilitation Center , Behavioral Health: Outpatient, Outpatient Rehabilitation</t>
  </si>
  <si>
    <t xml:space="preserve">Insignia Health/University of Oregon
</t>
  </si>
  <si>
    <t>Total Resource Use Population-based PMPM Index</t>
  </si>
  <si>
    <t>The Resource Use Index (RUI) is a risk adjusted measure of the frequency and intensity of services utilized to manage a provider group’s patients. Resource use includes all resources associated with treating members including professional, facility inpatient and outpatient, pharmacy, lab, radiology, ancillary and behavioral health services.
A Total Cost of Care Index (NQF-endorsed #1604) when viewed together with the Total Resource Use measure provides a more complete picture of population based drivers of health care costs.</t>
  </si>
  <si>
    <t>Population: Community, County, Region or State, Clinician: Group/Practice</t>
  </si>
  <si>
    <t>http://www.qualityforum.org/QPS/QPSTool.aspx#qpsPageState=%7B%22TabType%22%3A1,%22TabContentType%22%3A2,%22SearchCriteriaForStandard%22%3A%7B%22TaxonomyIDs%22%3A%5B%5D,%22SelectedTypeAheadFilterOption%22%3A%7B%22ID%22%3A0,%22FilterOptionLabel%22%3A%221598%22,%22TypeOfTypeAheadFilterOption%22%3A1,%22TaxonomyId%22%3A0,%22FilterOptionLabe%22%3A%221598%22%7D,%22Keyword%22%3A%221598%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1598,%22EntityTypeID%22%3A1%7D</t>
  </si>
  <si>
    <t>2012 MAP Cardiovascular Family of Measures; 2012 MAP Diabetes Family of Measures</t>
  </si>
  <si>
    <t>HealthPartners/HealthPartners</t>
  </si>
  <si>
    <t>Marketplace Quality Measures</t>
  </si>
  <si>
    <t>Total Cost of Care Population-based PMPM Index</t>
  </si>
  <si>
    <t>Total Cost of Care reflects a mix of complicated factors such as patient illness burden, service utilization and negotiated prices. Total Cost Index (TCI) is a measure of a primary care provider’s risk adjusted cost effectiveness at managing the population they care for. TCI includes all costs associated with treating members including professional, facility inpatient and outpatient, pharmacy, lab, radiology, ancillary and behavioral health services.
A Total Cost of Care Index when viewed together with HealthPartners (NQF-endorsed #1598)Total Resource Use measure provides a more complete picture of population based drivers of health care costs.</t>
  </si>
  <si>
    <t>Hospital, Emergency Department , Hospice, Home Health, Nursing Home/SNF, Behavioral Health: Inpatient, Behavioral Health: Outpatient, Clinician Office/ Clinic /Physician Practice, Emergency Department , Long Term Acute Care, Outpatient Rehabilitation</t>
  </si>
  <si>
    <t>Hospital, Emergency Department , Hospice, Home Health, Nursing Home/SNF, Behavioral Health: Inpatient, Behavioral Health: Outpatient, Clinician Office/ Clinic /Physician Practice, Emergency Department , Long Term Acute Care, Outpatient Rehabilitation, Hospice</t>
  </si>
  <si>
    <t>http://www.qualityforum.org/QPS/QPSTool.aspx#qpsPageState=%7B%22TabType%22%3A1,%22TabContentType%22%3A2,%22SearchCriteriaForStandard%22%3A%7B%22TaxonomyIDs%22%3A%5B%5D,%22SelectedTypeAheadFilterOption%22%3A%7B%22ID%22%3A1604,%22FilterOptionLabel%22%3A%221604%22,%22TypeOfTypeAheadFilterOption%22%3A4,%22TaxonomyId%22%3A0%7D,%22Keyword%22%3A%221604%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1604,%22EntityTypeID%22%3A1%7D</t>
  </si>
  <si>
    <t>2013 MAP Cardiovascular Family of Measures; 2012 MAP Diabetes Family of Measures</t>
  </si>
  <si>
    <t>Claims, Pharmacy</t>
  </si>
  <si>
    <t>MAP Dual Eligible Beneficiaries Family of Measures</t>
  </si>
  <si>
    <t>Claims, EHR (Only), Paper Records</t>
  </si>
  <si>
    <t>0709</t>
  </si>
  <si>
    <t>Proportion of patients with a chronic condition that have a potentially avoidable complication during a calendar year.</t>
  </si>
  <si>
    <t>Percent of adult population aged 18 – 65 years who were identified as having at least one of the following six chronic conditions: Diabetes Mellitus (DM), Congestive Heart Failure (CHF), Coronary Artery Disease (CAD), Hypertension (HTN), Chronic Obstructive Pulmonary Disease (COPD) or Asthma, were followed for one-year, and had one or more potentially avoidable complications (PACs).  A Potentially Avoidable Complication is any event that negatively impacts the patient and is potentially controllable by the physicians and hospitals that manage and co-manage the patient. Generally, any hospitalization related to the patient’s core chronic condition or any co-morbidity is considered a potentially avoidable complication, unless that hospitalization is considered to be a typical service for a patient with that condition. Additional PACs that can occur during the calendar year include those related to emergency room visits, as well as other professional or ancillary services tied to a potentially avoidable complication. (Please reference attached document labeled NQF_Chronic_Care_PACs_Risk_Adjustment_2.9.10.xls).  We define PAC hospitalizations and PAC professional and other services as one of three types:
(A) PAC-related Hospitalizations: 
(1) Hospitalizations related to the anchor condition:  Hospitalizations due to acute exacerbations of the anchor condition are considered PACs. For example, a hospitalization for a diabetic emergency in a diabetic patient, or a hospitalization for an acute pulmonary edema in a CHF patient.  Note that for patients with CAD, many hospitalizations are part of typical care and not considered PACs.
(2) Hospitalizations due to Comorbidities: Hospitalizations due to any of the patient’s comorbid conditions are considered PACs.  For example, a diabetic emergency or pneumonia hospitalization for a patient with heart failure. Note that hospitalizations for a major surgical procedure (such as joint replacement, CABG, etc.) are not counted as PACs.
(3) Hospitalizations suggesting Patient Safety Failures: Hospitalizations for major infections, deep vein thrombosis, adverse drug events, and other patient safety-related events are considered PACs. 
(B) Other PACs during the calendar year studied:
(1) PACs related to the anchor condition:  Emergency room visits, professional and ancillary services related to the anchor condition are considered PACs if they are due to an acute exacerbation of the anchor condition such as acute exacerbation of COPD in patients with lung disease, or acute heart failure in patients with CHF. 
(2) PACs due to Comorbidities: Emergency room visits, professional and ancillary services are considered PACs if they are due to an exacerbation of one or more of the patient’s comorbid conditions, such as an acute exacerbation of COPD or acute heart failure in patients with diabetes. 
(3) PACs suggesting Patient Safety Failures: Emergency room visits, professional and ancillary services for major infections, deep vein thrombosis, adverse drug events, and other patient safety-related events are considered PACs.
The summary tab in the enclosed workbook labeled NQF_Chronic_Care_PACs_Risk_Adjustment_2.9.10.xls gives the overview of the frequency and costs associated with each of these types of PACs for each of the six chronic conditions.  Detailed drill-down tabs (e.g. DM IP Stay and DM Prof + OP fac) are also provided in the same workbook for each of the six chronic conditions to highlight high-frequency PACs. 
The information is based on a two-year, national, commercially insured population (CIP), claims database. The database had 4.7 million covered lives and $95 billion in “allowed amounts” for claims costs.  The database was an administrative claims database with medical as well as pharmacy claims.  It is important to note that while the overall frequency of PAC hospitalizations are low (for all chronic care conditions summed together, PAC frequency was 6.32% of all PAC occurrences), they amount to over 58% of the PAC medical costs.</t>
  </si>
  <si>
    <t>Outcome: Potentially avoidable complications (PACs) in patients having one of six chronic conditions: Diabetes Mellitus (DM), Congestive Heart Failure (CHF), Coronary Artery Disease (CAD), Hypertension (HTN), Chronic Obstructive Pulmonary Disease (COPD) or Asthma, during the episode time window of one calendar year (or 12 consecutive months).</t>
  </si>
  <si>
    <t>Adult patients aged 18 – 65 years who had a trigger code for one of the six chronic conditions: Diabetes Mellitus (DM), Congestive Heart Failure (CHF), Coronary Artery Disease (CAD), Hypertension (HTN), Chronic Obstructive Pulmonary Disease (COPD) or Asthma (with no exclusions), and were followed for one year from the trigger code.</t>
  </si>
  <si>
    <t>Population: Community, County, Region or State, Clinician: Group/Practice, Health Plan, Other</t>
  </si>
  <si>
    <t>http://www.qualityforum.org/QPS/QPSTool.aspx#qpsPageState=%7B%22TabType%22%3A1,%22TabContentType%22%3A2,%22SearchCriteriaForStandard%22%3A%7B%22TaxonomyIDs%22%3A%5B%5D,%22SelectedTypeAheadFilterOption%22%3A%7B%22ID%22%3A88,%22FilterOptionLabel%22%3A%220709%22,%22TypeOfTypeAheadFilterOption%22%3A4,%22TaxonomyId%22%3A0%7D,%22Keyword%22%3A%220709%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88,%22EntityTypeID%22%3A1,%22PortfolioID%22%3A3203%7D</t>
  </si>
  <si>
    <t>2012 MAP Cardiovascular Family of Measures; 2012 MAP Care Coordination Family of Measures; MAP Dual Eligible Beneficiaries Family of Measures; NQF Measures On Diabetes &amp; Hypertension</t>
  </si>
  <si>
    <t>Bridges To Excellence/Bridges To Excellence</t>
  </si>
  <si>
    <t>0419</t>
  </si>
  <si>
    <t>Documentation of Current Medications in the Medical Record</t>
  </si>
  <si>
    <t>Percentage of visits for patients aged 18 years and older for which the eligible professional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</si>
  <si>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The Numerator statement for the most recent versions of the measure is as follows (for both the 2015 Claims and Registry version and the 2014 e Measure version): 
Eligible professional attests to documenting, updating, or reviewing patient´s current medications using all immediate resources available on the date of the encounter. This list must include ALL prescriptions, over-the counters, herbals, vitamin/mineral/dietary (nutritional) supplements AND must contain the medications’ name, dosages, frequency, and route</t>
  </si>
  <si>
    <t>2015 Claims and Registry Denominator statement: All visits for patients aged 18 years and older
2014 e Measure Denominator statement: Equals the Initial Patient Population (IPP)
The IPP is defined as, “All visits occurring during the 12 month reporting period for patients aged 18 years and older before the start of the measurement period”</t>
  </si>
  <si>
    <t>Claims, Other, Registry</t>
  </si>
  <si>
    <t>Clinician: Group/Practice, Clinician: Individual</t>
  </si>
  <si>
    <t>http://www.qualityforum.org/QPS/QPSTool.aspx#qpsPageState=%7B%22TabType%22%3A1,%22TabContentType%22%3A2,%22SearchCriteriaForStandard%22%3A%7B%22TaxonomyIDs%22%3A%5B%5D,%22SelectedTypeAheadFilterOption%22%3A%7B%22ID%22%3A524,%22FilterOptionLabel%22%3A%220419%22,%22TypeOfTypeAheadFilterOption%22%3A4,%22TaxonomyId%22%3A0%7D,%22Keyword%22%3A%220419%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524,%22EntityTypeID%22%3A1,%22PortfolioID%22%3A3203%7D</t>
  </si>
  <si>
    <t>CMS/Quality Insights of Pennsylvania</t>
  </si>
  <si>
    <t>0097</t>
  </si>
  <si>
    <t>Medication Reconciliation Post-Discharge</t>
  </si>
  <si>
    <t>The percentage of discharges for patients 18 years of age and older for whom the discharge medication list was reconciled with the current medication list in the outpatient medical record by a prescribing practitioner, clinical pharmacist or registered nurse.</t>
  </si>
  <si>
    <t>Medication reconciliation conducted by a prescribing practitioner, clinical pharmacist or registered nurse on or within 30 days of discharge. Medication reconciliation is defined as a type of review in which the discharge medications are reconciled with the most recent medication list in the outpatient medical record.</t>
  </si>
  <si>
    <t>All discharges from an in-patient setting for patients who are 18 years and older.</t>
  </si>
  <si>
    <t>Clinician: Group/Practice, Health Plan, Clinician: Individual, Integrated Delivery System</t>
  </si>
  <si>
    <t>http://www.qualityforum.org/QPS/QPSTool.aspx#qpsPageState=%7B%22TabType%22%3A1,%22TabContentType%22%3A2,%22SearchCriteriaForStandard%22%3A%7B%22TaxonomyIDs%22%3A%5B%5D,%22SelectedTypeAheadFilterOption%22%3A%7B%22ID%22%3A441,%22FilterOptionLabel%22%3A%220097%22,%22TypeOfTypeAheadFilterOption%22%3A4,%22TaxonomyId%22%3A0%7D,%22Keyword%22%3A%220097%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441,%22EntityTypeID%22%3A1,%22PortfolioID%22%3A3203%7D</t>
  </si>
  <si>
    <t>Dual Eligibles</t>
  </si>
  <si>
    <t>0228</t>
  </si>
  <si>
    <t>3-Item Care Transition Measure (CTM-3)</t>
  </si>
  <si>
    <t>The CTM-3 is a hospital level measure of performance that reports the average patient reported quality of preparation for self-care response among adult patients discharged from general acute care hospitals within the past 30 days.</t>
  </si>
  <si>
    <t>The numerator is the hospital level sum of CTM-3 scores for all eligible sampled patients.</t>
  </si>
  <si>
    <t>The denominator includes the number of eligble sampled adult patients discharged from a general acute care hospital.</t>
  </si>
  <si>
    <t>http://www.qualityforum.org/QPS/QPSTool.aspx#qpsPageState=%7B%22TabType%22%3A1,%22TabContentType%22%3A2,%22SearchCriteriaForStandard%22%3A%7B%22TaxonomyIDs%22%3A%5B%5D,%22SelectedTypeAheadFilterOption%22%3A%7B%22ID%22%3A466,%22FilterOptionLabel%22%3A%220228%22,%22TypeOfTypeAheadFilterOption%22%3A4,%22TaxonomyId%22%3A0%7D,%22Keyword%22%3A%220228%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466,%22EntityTypeID%22%3A1,%22PortfolioID%22%3A3203%7D</t>
  </si>
  <si>
    <t>University of Colorado Denver Anschutz Medical Campus/University of Colorado Denver Anschutz Medical Campus</t>
  </si>
  <si>
    <t>Medication Reconciliation: Number of Unintentional Medication Discrepancies per Patient</t>
  </si>
  <si>
    <t>This measure assesses the actual quality of the medication reconciliation process by identifying errors in admission and discharge medication orders due to problems with the medication reconciliation process. The target population is any hospitalized adult patient. The time frame is the hospitalization period.   
At the time of admission, the admission orders are compared to the preadmission medication list (PAML) compiled by trained pharmacist (i.e., the gold standard) to look for discrepancies and identify which discrepancies were unintentional using brief medical record review.  This process is repeated at the time of discharge where the discharge medication list is compared to the PAML and medications ordered during the hospitalization.</t>
  </si>
  <si>
    <t>For each sampled inpatient in the denominator, the total number of unintentional medication discrepancies in admission orders plus the total number of unintentional medication discrepancies in discharge orders.</t>
  </si>
  <si>
    <t>The patient denominator includes a random sample of all potential adults admitted to the hospital.  Our recommendation is that 25 patients are sampled per month, or approximately 1 patient per weekday.
So, for example, if among those 25 patients, 75 unintentional discrepancies are identified, the measure outcome would be 3 discrepancies per patient for that hospital for that month.</t>
  </si>
  <si>
    <t>EHR (Only), Other, Paper Records, PRO-PM, Pharmacy</t>
  </si>
  <si>
    <t>http://www.qualityforum.org/QPS/QPSTool.aspx#qpsPageState=%7B%22TabType%22%3A1,%22TabContentType%22%3A2,%22SearchCriteriaForStandard%22%3A%7B%22TaxonomyIDs%22%3A%5B%5D,%22SelectedTypeAheadFilterOption%22%3A%7B%22ID%22%3A2456,%22FilterOptionLabel%22%3A%222456%22,%22TypeOfTypeAheadFilterOption%22%3A4,%22TaxonomyId%22%3A0%7D,%22Keyword%22%3A%222456%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220709%22%7D,%22ItemsToCompare%22%3A%5B%5D,%22SelectedStandardIdList%22%3A%5B%5D,%22StandardID%22%3A2456,%22EntityTypeID%22%3A1,%22PortfolioID%22%3A3203%7D</t>
  </si>
  <si>
    <t>Brigham and Women's Hospital/Veterans Rural Health Resource Center-Central Region, VA Office of Rural Health</t>
  </si>
  <si>
    <t>PQRS #374</t>
  </si>
  <si>
    <t>Percentage of patients with referrals, regardless of age, for which the referring provider receives a report from the provider to whom the patient was referred.</t>
  </si>
  <si>
    <t>Closing the Referral Loop: Receipt of Specialist Report</t>
  </si>
  <si>
    <t>https://www.cms.gov/Regulations-and-Guidance/Legislation/EHRIncentivePrograms/Downloads/eCQM_EligibleClinician_Jan2017.zip</t>
  </si>
  <si>
    <t>MIPS and APM</t>
  </si>
  <si>
    <t>Number of patients with a referral, for which the referring provider received a report from the provider to whom the patient was referred</t>
  </si>
  <si>
    <t>Equals Initial Population</t>
  </si>
  <si>
    <t>CMS/NCQA</t>
  </si>
  <si>
    <t>Mental health utilization: number and percentage of members receiving the following mental health services during the measurement year: any service, inpatient, intensive outpatient or partial hospitalization, and outpatient or ED</t>
  </si>
  <si>
    <t xml:space="preserve">Hospitalization and ED use , Mental illness and two or more chronic conditions </t>
  </si>
  <si>
    <t xml:space="preserve">This measure assesses the number and percentage of members receiving the following mental health services during the measurement year:
Any service 
Inpatient 
Intensive outpatient or partial hospitalization 
Outpatient or emergency department (ED) </t>
  </si>
  <si>
    <t>Members who received inpatient, intensive outpatient, partial hospitalization, outpatient and emergency department (ED) mental health services (see the related "Numerator Inclusions/Exclusions" field)</t>
  </si>
  <si>
    <t>For commercial, Medicaid, and Medicare product lines, all member months during the measurement year for members with the mental health benefit, stratified by age and sex (see the related "Denominator Inclusions/Exclusions" field)</t>
  </si>
  <si>
    <t xml:space="preserve">Clinician Office/ Clinic /Physician Practice, Emergency Department , Behavioral Health: Outpatient, Hospital, Inpatient Rehabilitation Center </t>
  </si>
  <si>
    <t>https://www.qualitymeasures.ahrq.gov/summaries/summary/49826/mental-health-utilization-number-and-percentage-of-members-receiving-the-following-mental-health-services-during-the-measurement-year-any-service-inpatient-intensive-outpatient-or-partial-hospitalization-and-outpatient-or-ed</t>
  </si>
  <si>
    <t>Hospitalization for potentially preventable complications: rate of discharges for ambulatory care sensitive conditions (ACSC) per 1,000 members and the risk-adjusted ratio of observed to expected discharges for ACSC by chronic and acute conditions, for members 67 years of age and older</t>
  </si>
  <si>
    <t xml:space="preserve">This measure is used to assess the rate of discharges for ambulatory care sensitive conditions (ACSC) per 1,000 members and the risk-adjusted ratio of observed to expected discharges for ACSC by chronic and acute conditions, for members 67 years of age and older.
This measure summary represents the Total ACSC category, the sum of the Chronic ACSC and Acute ACSC categories. Refer to the "Basis for Disaggregation" field for details. </t>
  </si>
  <si>
    <t>All acute inpatient stays with a discharge date during the measurement year for a chronic or acute ambulatory care sensitive condition (ACSC) (see the related "Numerator Inclusions/Exclusions" field)</t>
  </si>
  <si>
    <t>Members age 67 years and older as of December 31 of the measurement year (see the related "Denominator Inclusions/Exclusions" field)</t>
  </si>
  <si>
    <t>https://www.qualitymeasures.ahrq.gov/summaries/summary/49840/hospitalization-for-potentially-preventable-complications-rate-of-discharges-for-ambulatory-care-sensitive-conditions-acsc-per-1000-members-and-the-riskadjusted-ratio-of-observed-to-expected-discharges-for-acsc-by-chronic-and-acute-conditions-for-members-67-ye</t>
  </si>
  <si>
    <t>Emergency department utilization: risk-adjusted ratio of observed to expected ED visits during the measurement year, for members 18 years of age and older</t>
  </si>
  <si>
    <t>This measure is used to assess the risk-adjusted ratio of observed to expected emergency department (ED) visits, for members 18 years of age and older</t>
  </si>
  <si>
    <t>All emergency department (ED) visits during the measurement year (see the related "Numerator Inclusions/Exclusions" field)</t>
  </si>
  <si>
    <t>Members age 18 years of age and older as of December 31 of the measurement year (see the related "Denominator Inclusions/Exclusions" field)</t>
  </si>
  <si>
    <t xml:space="preserve">Hospital, Emergency Department </t>
  </si>
  <si>
    <t>https://www.qualitymeasures.ahrq.gov/summaries/summary/49837/emergency-department-utilization-riskadjusted-ratio-of-observed-to-expected-ed-visits-during-the-measurement-year-for-members-18-years-of-age-and-older</t>
  </si>
  <si>
    <t>Inpatient hospital utilization: risk-adjusted ratio of observed to expected acute inpatient discharges during the measurement year reported by Surgery, Medicine and Total Inpatient, for members 18 years of age and older</t>
  </si>
  <si>
    <t>This measure is used to assess the risk-adjusted ratio of observed to expected acute inpatient discharges during the measurement year reported by Surgery, Medicine and Total Inpatient, for members 18 years of age and older. 
This measure summary represents the Total Inpatient category, the sum of Surgery and Medicine. Refer to the "Basis for Disaggregation" field for details.</t>
  </si>
  <si>
    <t>All acute inpatient stays with a discharge date during the measurement year for Total Inpatient (the sum of Surgery and Medicine) (see the related "Numerator Inclusions/Exclusions" field)</t>
  </si>
  <si>
    <t>https://www.qualitymeasures.ahrq.gov/summaries/summary/49834/inpatient-hospital-utilization-riskadjusted-ratio-of-observed-to-expected-acute-inpatient-discharges-during-the-measurement-year-reported-by-surgery-medicine-and-total-inpatient-for-members-18-years-of-age-and-older</t>
  </si>
  <si>
    <t>Claims, EHR (Only), Laboratory, Pharmacy</t>
  </si>
  <si>
    <t>Buying Value</t>
  </si>
  <si>
    <t>Annual Monitoring for Patients on Persistent Medications (MPM)</t>
  </si>
  <si>
    <t>This measure assesses the percentage of patients 18 years of age and older who received a least 180 treatment days of ambulatory medication therapy for a select therapeutic agent during the measurement year and at least one therapeutic monitoring event for the therapeutic agent in the measurement year. Report the following three rates and a total rate:
- Rate 1: Annual Monitoring for patients on angiotensin converting enzyme (ACE) inhibitors or angiotensin receptor blockers (ARB): At least one serum potassium and a serum creatinine therapeutic monitoring test in the measurement year. 
- Rate 2: Annual monitoring for patients on digoxin: At least one serum potassium, one serum creatinine and a serum digoxin therapeutic monitoring test in the measurement year.
- Rate 3: Annual monitoring for patients on diuretics: At least one serum potassium and a serum creatinine therapeutic monitoring test in the measurement year. 
- Total rate (the sum of the three numerators divided by the sum of the three denominators)</t>
  </si>
  <si>
    <t>This measure is reported as three rates and a total rate. 
Rate 1: Annual monitoring for patients on ACE inhibitors or ARBs: the number of patients with at least one serum potassium and serum creatinine therapeutic monitoring test in the measurement year.
Rate 2: Annual monitoring for patients on digoxin: the number of patients with at least one serum potassium, one serum creatinine, and a serum digoxin therapeutic monitoring test in the measurement year.
Rate 3: Annual monitoring for patients on diuretics: the number of patients with at least one serum potassium and serum creatinine therapeutic monitoring test in the measurement year.
Total rate: sum of the 3 numerators.</t>
  </si>
  <si>
    <t>Patients age 18 and older as of the end of the measurement year (e.g., December 31) who are on selected persistent medications (ACE Inhibitors/ARB, Digoxin or Diuretics.)</t>
  </si>
  <si>
    <t>http://www.qualityforum.org/QPS/QPSTool.aspx#qpsPageState=%7B%22TabType%22%3A1,%22TabContentType%22%3A2,%22SearchCriteriaForStandard%22%3A%7B%22TaxonomyIDs%22%3A%5B%5D,%22SelectedTypeAheadFilterOption%22%3A%7B%22ID%22%3A2371,%22FilterOptionLabel%22%3A%222371%22,%22TypeOfTypeAheadFilterOption%22%3A4,%22TaxonomyId%22%3A0%7D,%22Keyword%22%3A%222371%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2371,%22EntityTypeID%22%3A1%7D</t>
  </si>
  <si>
    <t>Percent of Long-Term Care Hospital (LTCH) Patients With an Admission and Discharge Functional Assessment and a Care Plan That Addresses Function</t>
  </si>
  <si>
    <t>This quality measure reports the percentage of all Long-Term Care Hospital (LTCH) patients with an admission and discharge functional assessment and a care plan that addresses function.</t>
  </si>
  <si>
    <t>The numerator for this quality measure is the number of Long-Term Care Hospital (LTCH) patients with complete functional assessment data and at least one self-care or mobility goal.
For patients with a complete stay, all three of the following are required for the patient to be counted in the numerator: (1) a valid numeric score indicating the patient’s status or response, or a valid code indicating the activity was not attempted or could not be assessed, for each of the functional assessment items on the admission assessment; (2) a valid numeric score, which is a discharge goal indicating the patient’s expected level of independence, for at least one self-care or mobility item on the admission assessment; and (3) a valid numeric score indicating the patient’s status or response, or a valid code indicating the activity was not attempted or could not be assessed, for each of the functional assessment items on the discharge assessment.
For patients who have an incomplete stay, discharge data are not required. The following are required for the patients who have an incomplete stay to be counted in the numerator: (1) a valid numeric score indicating the patient’s status or response, or a valid code indicating the activity was not attempted or could not be assessed, for each of the functional assessment items on the admission assessment; and (2) a valid numeric score, which is a discharge goal indicating the patient’s expected level of independence, for at least one self-care or mobility item on the admission assessment.
Patients who have incomplete stays are defined as those patients (1) with incomplete stays due to a medical emergency, (2) who leave the LTCH against medical advice, or (3) who die while in the LTCH. Discharge functional status data are not required for these patients because these data may be difficult to collect at the time of the medical emergency, if the patient dies or if the patient leaves against medical advice.</t>
  </si>
  <si>
    <t>The denominator is the number of LTCH patients discharged during the targeted 12 month (i.e., 4 quarters) time period.</t>
  </si>
  <si>
    <t>http://www.qualityforum.org/QPS/QPSTool.aspx#qpsPageState=%7B%22TabType%22%3A1,%22TabContentType%22%3A2,%22SearchCriteriaForStandard%22%3A%7B%22TaxonomyIDs%22%3A%5B%5D,%22SelectedTypeAheadFilterOption%22%3A%7B%22ID%22%3A2631,%22FilterOptionLabel%22%3A%222631%22,%22TypeOfTypeAheadFilterOption%22%3A4,%22TaxonomyId%22%3A0%7D,%22Keyword%22%3A%222631%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2631,%22EntityTypeID%22%3A1%7D</t>
  </si>
  <si>
    <t>IMPACT Act</t>
  </si>
  <si>
    <t>CMS/Yale CORE</t>
  </si>
  <si>
    <t>https://www.cms.gov/Medicare/Medicare-Fee-for-Service-Payment/PhysicianFeedbackProgram/Downloads/2014-ACR-MIF.pdf</t>
  </si>
  <si>
    <t>Eligible (index) admissions include acute care hospitalizations for Fee-for-Service (FFS) Medicare beneficiaries age 65 or older at non-federal, short-stay, acute-care or critical access hospitals that occurred during the performance period and are not excluded for the reasons listed in the next section. Admissions for all principal diagnoses are included unless identified as having an exclusion. A hospital stay that counts as a readmission for a prior stay also counts as a new index stay if it meets the criteria for an index stay.
For the purposes of measure calculation (described in section H), the eligible admissions are assigned to one of five specialty cohorts—surgery/gynecology, general medicine, cardiorespiratory, cardiovascular, and neurology—based on diagnoses and procedure codes on the claim mapped to Agency for Healthcare Research and Quality (AHRQ) Clinical Classifications Software (CCS); section I provides a link to methodology reports that contain the detailed CCS categories for each cohort.</t>
  </si>
  <si>
    <t>The outcome1 for this measure is any unplanned readmission to a non-federal, short-stay, acute-care or critical access hospital within 30 days of discharge from an index admission. The identification of planned readmissions is discussed in section H. Readmissions during the 30-day period that follow a planned readmission are not counted in the outcome. In the case of multiple readmissions during the 30-day period, the measure counts only one outcome. Readmissions to the same hospital on the same day for the same principal diagnosis are not counted in the outcome.</t>
  </si>
  <si>
    <t>The 30-day All-Cause Hospital Readmission measure is a risk-standardized readmission rate for beneficiaries age 65 or older who were hospitalized at a short-stay acute care hospital and experienced an unplanned readmission for any cause to an acute care hospital within 30 days of discharge. The measure applies to solo practitioners and groups of practitioners, as identified by their Taxpayer Identification Number (TIN).
This TIN-level, risk-standardized, all-cause unplanned readmission measure is adapted from a hospital-level quality measure developed for the Centers for Medicare &amp; Medicaid Services (CMS) by the Center for Outcomes Research &amp; Evaluation (CORE) at Yale School of Medicine (Horwitz et al. 2011); it is also calculated for Accountable Care Organizations (ACOs) for the Medicare Shared Savings Program (MSSP). This version of the measure is based on the measure updates developed for CMS by CORE in 2014 (Horwitz et al. 2014).</t>
  </si>
  <si>
    <t>30-day All-Cause Hospital Readmission</t>
  </si>
  <si>
    <t>California Whole Person Care Pilot Program</t>
  </si>
  <si>
    <t>0105</t>
  </si>
  <si>
    <t>Antidepressant Medication Management (AMM)</t>
  </si>
  <si>
    <t>The percentage of patients 18 years of age and older with a diagnosis of major depression and were newly treated with antidepressant medication, and who remained on an antidepressant medication treatment. Two rates are reported.
a) Effective Acute Phase Treatment. The percentage of newly diagnosed and treated patients who remained on an antidepressant medication for at least 84 days (12 weeks). 
b) Effective Continuation Phase Treatment. The percentage of newly diagnosed and treated patients who remained on an antidepressant medication for at least 180 days (6 months).</t>
  </si>
  <si>
    <t>a) Effective Acute Phase Treatment: At least 84 days (12 weeks) of continuous treatment with antidepressant medication (Table AMM-C) during the 114-day period following the Index Prescription Start Date (IPSD) (115 total days). The continuous treatment allows gaps in medication treatment up to a total of 30 days during the 115-day period. Gaps can include either washout period gaps to change medication or treatment gaps to refill the same medication.
Regardless of the number of gaps, there may be no more than 30 gap days. Count any combination of gaps (e.g., two washout gaps of 15 days each, or two washout gaps of 10 days each and one treatment gap of 10 days). 
b) Effective Continuation Phase Treatment: At least 180 days (6 months) of continuous treatment with antidepressant medication (Table AMM-C) during the 232-day period following the IPSD. Continuous treatment allows gaps in medication treatment up to a total of 51 days during the 232-day period. Gaps can include either washout period gaps to change medication or treatment gaps to refill the same medication.
Regardless of the number of gaps, gap days may total no more than 51. Count any combination of gaps (e.g., two washout gaps, each 25 days or two washout gaps of 10 days each and one treatment gap of 10 days).</t>
  </si>
  <si>
    <t>Patients 18 years of age and older with a diagnosis of major depression and were newly treated with antidepressant medication.</t>
  </si>
  <si>
    <t>Claims, EHR (Only), Pharmacy</t>
  </si>
  <si>
    <t>http://www.qualityforum.org/QPS/QPSTool.aspx#qpsPageState=%7B%22TabType%22%3A1,%22TabContentType%22%3A2,%22SearchCriteriaForStandard%22%3A%7B%22TaxonomyIDs%22%3A%5B%5D,%22SelectedTypeAheadFilterOption%22%3A%7B%22ID%22%3A855,%22FilterOptionLabel%22%3A%220105%22,%22TypeOfTypeAheadFilterOption%22%3A4,%22TaxonomyId%22%3A0%7D,%22Keyword%22%3A%220105%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855,%22EntityTypeID%22%3A1%7D</t>
  </si>
  <si>
    <t>Georgia Dept. of Community Health</t>
  </si>
  <si>
    <t>Psychiatric Inpatient Readmissions – Medicaid (PCR-P)</t>
  </si>
  <si>
    <t>For members 18 years of age and older, the proportion of acute inpatient psychiatric stays during the
measurement year that were followed by an acute psychiatric readmission within 30 days.</t>
  </si>
  <si>
    <t>Count of Index Hospital Stays (IHS)</t>
  </si>
  <si>
    <t>Count of 30-Day Readmissions</t>
  </si>
  <si>
    <t>Reported in Washington State Common Measure Set</t>
  </si>
  <si>
    <t>Steward: Washington State Department of Social and Health Services</t>
  </si>
  <si>
    <t>Bree Collaborative</t>
  </si>
  <si>
    <t>HEDIS</t>
  </si>
  <si>
    <t>Medication reconciliation post-discharge: percentage of discharges from January 1 to December 1 of the measurement year for members 18 years of age and older for whom medications were reconciled the date of discharge through 30 days after discharge (31 total days).</t>
  </si>
  <si>
    <t>This measure is used to assess the percentage of discharges from January 1 to December 1 of the measurement year for members 18 years of age and older for whom medications were reconciled the date of discharge through 30 days after discharge (31 total days).</t>
  </si>
  <si>
    <t>Medication reconciliation conducted by a prescribing practitioner, clinical pharmacist, or registered nurse on the date of discharge through 30 days after discharge (31 total days) (see the related "Numerator Inclusions/Exclusions" field)</t>
  </si>
  <si>
    <t>Discharges for Medicare members age 18 years and older as of December 31 of the measurement year who had an acute or nonacute inpatient discharge on or between January 1 and December 1 of the measurement year (see the related "Denominator Inclusions/Exclusions" field)</t>
  </si>
  <si>
    <t>Administrative, Paper Records</t>
  </si>
  <si>
    <t>Clinician Office/ Clinic /Physician Practice, Hospital</t>
  </si>
  <si>
    <t>https://www.qualitymeasures.ahrq.gov/summaries/summary/49742/medication-reconciliation-postdischarge-percentage-of-discharges-from-january-1-to-december-1-of-the-measurement-year-for-members-18-years-of-age-and-older-for-whom-medications-were-reconciled-the-date-of-discharge-through-30-days-after-discharge-31-total-days?q=medication+reconciliation+postdischarge#</t>
  </si>
  <si>
    <t>Medication reconciliation post-discharge: percentage of discharges from January 1 to December 1 of the measurement year for patients 66 years of age and older for whom medications were reconciled on or within 30 days of discharge.</t>
  </si>
  <si>
    <t>This measure is used to assess the percentage of discharges from January 1 to December 1 of the measurement year for patients 66 years of age and older for whom medications were reconciled on or within 30 days of discharge.</t>
  </si>
  <si>
    <t>Medication reconciliation conducted by a prescribing practitioner, clinical pharmacist, or registered nurse on or within 30 days of discharge (see the related "Numerator Inclusions/Exclusions" field)</t>
  </si>
  <si>
    <t>Discharges for patients age 66 years and older as of December 31 of the measurement year who had an acute or nonacute inpatient discharge on or between January 1 and December 1 of the measurement year (see the related "Denominator Inclusions/Exclusions" field)</t>
  </si>
  <si>
    <t>Administrative, EHR (Only), Paper Records</t>
  </si>
  <si>
    <t>Hospital, Clinician Office/ Clinic /Physician Practice</t>
  </si>
  <si>
    <t>https://www.qualitymeasures.ahrq.gov/summaries/summary/48847/medication-reconciliation-postdischarge-percentage-of-discharges-from-january-1-to-december-1-of-the-measurement-year-for-patients-66-years-of-age-and-older-for-whom-medications-were-reconciled-on-or-within-30-days-of-discharge?q=medication+reconciliation+postdischarge</t>
  </si>
  <si>
    <t>Inpatient utilization--general hospital/acute care: summary of utilization of acute inpatient care and services in the following categories: total inpatient, medicine, surgery, and maternity.</t>
  </si>
  <si>
    <t xml:space="preserve">This measure summarizes utilization of acute inpatient care and services in the following categories:
•Total inpatient 
•Medicine 
•Surgery 
•Maternity 
Inpatient utilization measures the extent to which the organization's members receive inpatient hospital treatment because of pregnancy and childbirth, for surgery or for nonsurgical medical treatment.
The organization reports how many hospital stays occurred during the measurement year and the length of hospitalization.
</t>
  </si>
  <si>
    <t>All days associated with the identified discharges for total inpatient, medicine, surgery and maternity (see the related "Numerator Inclusions/Exclusions" field)</t>
  </si>
  <si>
    <t>For Medicaid, Commercial and Medicare product lines, all member months for the measurement year, stratified by age. Refer to Specific Instructions for Use of Services Tables in the original measure documentation for more information.</t>
  </si>
  <si>
    <t>https://www.qualitymeasures.ahrq.gov/summaries/summary/24020/inpatient-utilizationgeneral-hospitalacute-care-summary-of-utilization-of-acute-inpatient-care-and-services-in-the-following-categories-total-inpatient-medicine-surgery-and-maternity</t>
  </si>
  <si>
    <t>Follow-Up After Emergency Department Visit for Mental Illness (FUM)</t>
  </si>
  <si>
    <t>The percentage of emergency department (ED) visits for members 6 years of age and older with a primary diagnosis of mental illness, who had an outpatient visit, an intensive outpatient encounter or a partial hospitalization for mental illness. Two rates are reported:
1. The percentage of ED visits for which the member received follow-up within 30 days of the ED visit.
2. The percentage of ED visits for which the member received follow-up within 7 days of the ED visit.</t>
  </si>
  <si>
    <t>The eligible population.</t>
  </si>
  <si>
    <t>https://www.ncqa.org/Portals/0/PublicComment/HEDIS2017/3.%20FUM%20Materials.pdf</t>
  </si>
  <si>
    <t>Follow-Up After Emergency Department Visit for Alcohol and Other Drug Dependence (FUA)</t>
  </si>
  <si>
    <t>The percentage of emergency department (ED) visits for members 13 years of age and older with a primary diagnosis of alcohol or other drug (AOD) dependence, who had an outpatient visit, an intensive outpatient encounter or a partial hospitalization for AOD. Two rates are reported:
1. The percentage of ED visits for which the member received follow-up within 30 days of the ED visit.
2. The percentage of ED visits for which the member received follow-up within 7 days of the ED visit.</t>
  </si>
  <si>
    <t>The eligible population</t>
  </si>
  <si>
    <t>https://www.ncqa.org/Portals/0/PublicComment/HEDIS2017/4.%20FUA%20Materials.pdf</t>
  </si>
  <si>
    <t>Feasibility (Numeric)</t>
  </si>
  <si>
    <t>Scientific Acceptability (Numeric)</t>
  </si>
  <si>
    <t>Usability (Numeric)</t>
  </si>
  <si>
    <t>Evidence (Numeric)</t>
  </si>
  <si>
    <t>Raw Score (Updated Percentages)</t>
  </si>
  <si>
    <t>http://www.qualityforum.org/QPS/QPSTool.aspx#qpsPageState=%7B%22TabType%22%3A1,%22TabContentType%22%3A2,%22SearchCriteriaForStandard%22%3A%7B%22TaxonomyIDs%22%3A%5B%5D,%22SelectedTypeAheadFilterOption%22%3A%7B%22ID%22%3A2483,%22FilterOptionLabel%22%3A%222483%22,%22TypeOfTypeAheadFilterOption%22%3A4,%22TaxonomyId%22%3A0%7D,%22Keyword%22%3A%222483%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2483,%22EntityTypeID%22%3A1%7D</t>
  </si>
  <si>
    <t>http://www.qualityforum.org/QPS/QPSTool.aspx#qpsPageState=%7B%22TabType%22%3A1,%22TabContentType%22%3A2,%22SearchCriteriaForStandard%22%3A%7B%22TaxonomyIDs%22%3A%5B%5D,%22SelectedTypeAheadFilterOption%22%3A%7B%22ID%22%3A2879,%22FilterOptionLabel%22%3A%222879%22,%22TypeOfTypeAheadFilterOption%22%3A4,%22TaxonomyId%22%3A0%7D,%22Keyword%22%3A%222879%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2879,%22EntityTypeID%22%3A1%7D</t>
  </si>
  <si>
    <t>http://www.qualityforum.org/QPS/QPSTool.aspx#qpsPageState=%7B%22TabType%22%3A1,%22TabContentType%22%3A2,%22SearchCriteriaForStandard%22%3A%7B%22TaxonomyIDs%22%3A%5B%5D,%22SelectedTypeAheadFilterOption%22%3A%7B%22ID%22%3A905,%22FilterOptionLabel%22%3A%220008%22,%22TypeOfTypeAheadFilterOption%22%3A4,%22TaxonomyId%22%3A0%7D,%22Keyword%22%3A%220008%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905,%22EntityTypeID%22%3A1%7D</t>
  </si>
  <si>
    <t>http://www.qualityforum.org/QPS/QPSTool.aspx#qpsPageState=%7B%22TabType%22%3A1,%22TabContentType%22%3A2,%22SearchCriteriaForStandard%22%3A%7B%22TaxonomyIDs%22%3A%5B%5D,%22SelectedTypeAheadFilterOption%22%3A%7B%22ID%22%3A806,%22FilterOptionLabel%22%3A%220171%22,%22TypeOfTypeAheadFilterOption%22%3A4,%22TaxonomyId%22%3A0%7D,%22Keyword%22%3A%220171%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806,%22EntityTypeID%22%3A1%7D</t>
  </si>
  <si>
    <t>http://www.qualityforum.org/QPS/QPSTool.aspx#qpsPageState=%7B%22TabType%22%3A1,%22TabContentType%22%3A2,%22SearchCriteriaForStandard%22%3A%7B%22TaxonomyIDs%22%3A%5B%5D,%22SelectedTypeAheadFilterOption%22%3A%7B%22ID%22%3A808,%22FilterOptionLabel%22%3A%220173%22,%22TypeOfTypeAheadFilterOption%22%3A4,%22TaxonomyId%22%3A0%7D,%22Keyword%22%3A%220173%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808,%22EntityTypeID%22%3A1%7D</t>
  </si>
  <si>
    <t>http://www.qualityforum.org/QPS/QPSTool.aspx#qpsPageState=%7B%22TabType%22%3A1,%22TabContentType%22%3A2,%22SearchCriteriaForStandard%22%3A%7B%22TaxonomyIDs%22%3A%5B%5D,%22SelectedTypeAheadFilterOption%22%3A%7B%22ID%22%3A1789,%22FilterOptionLabel%22%3A%221789%22,%22TypeOfTypeAheadFilterOption%22%3A4,%22TaxonomyId%22%3A0%7D,%22Keyword%22%3A%221789%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1789,%22EntityTypeID%22%3A1%7D</t>
  </si>
  <si>
    <t>http://www.qualityforum.org/QPS/QPSTool.aspx#qpsPageState=%7B%22TabType%22%3A1,%22TabContentType%22%3A2,%22SearchCriteriaForStandard%22%3A%7B%22TaxonomyIDs%22%3A%5B%5D,%22SelectedTypeAheadFilterOption%22%3A%7B%22ID%22%3A2375,%22FilterOptionLabel%22%3A%222375%22,%22TypeOfTypeAheadFilterOption%22%3A4,%22TaxonomyId%22%3A0%7D,%22Keyword%22%3A%222375%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2375,%22EntityTypeID%22%3A1%7D</t>
  </si>
  <si>
    <t>http://www.qualityforum.org/QPS/QPSTool.aspx#qpsPageState=%7B%22TabType%22%3A1,%22TabContentType%22%3A2,%22SearchCriteriaForStandard%22%3A%7B%22TaxonomyIDs%22%3A%5B%5D,%22SelectedTypeAheadFilterOption%22%3A%7B%22ID%22%3A2380,%22FilterOptionLabel%22%3A%222380%22,%22TypeOfTypeAheadFilterOption%22%3A4,%22TaxonomyId%22%3A0%7D,%22Keyword%22%3A%222380%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2380,%22EntityTypeID%22%3A1%7D</t>
  </si>
  <si>
    <t>http://www.qualityforum.org/QPS/QPSTool.aspx#qpsPageState=%7B%22TabType%22%3A1,%22TabContentType%22%3A2,%22SearchCriteriaForStandard%22%3A%7B%22TaxonomyIDs%22%3A%5B%5D,%22SelectedTypeAheadFilterOption%22%3A%7B%22ID%22%3A2502,%22FilterOptionLabel%22%3A%222502%22,%22TypeOfTypeAheadFilterOption%22%3A4,%22TaxonomyId%22%3A0%7D,%22Keyword%22%3A%222502%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2502,%22EntityTypeID%22%3A1%7D</t>
  </si>
  <si>
    <t>http://www.qualityforum.org/QPS/QPSTool.aspx#qpsPageState=%7B%22TabType%22%3A1,%22TabContentType%22%3A2,%22SearchCriteriaForStandard%22%3A%7B%22TaxonomyIDs%22%3A%5B%5D,%22SelectedTypeAheadFilterOption%22%3A%7B%22ID%22%3A2505,%22FilterOptionLabel%22%3A%222505%22,%22TypeOfTypeAheadFilterOption%22%3A4,%22TaxonomyId%22%3A0%7D,%22Keyword%22%3A%222505%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2505,%22EntityTypeID%22%3A1%7D</t>
  </si>
  <si>
    <t>http://www.qualityforum.org/QPS/QPSTool.aspx#qpsPageState=%7B%22TabType%22%3A1,%22TabContentType%22%3A2,%22SearchCriteriaForStandard%22%3A%7B%22TaxonomyIDs%22%3A%5B%5D,%22SelectedTypeAheadFilterOption%22%3A%7B%22ID%22%3A2510,%22FilterOptionLabel%22%3A%222510%22,%22TypeOfTypeAheadFilterOption%22%3A4,%22TaxonomyId%22%3A0%7D,%22Keyword%22%3A%222510%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2510,%22EntityTypeID%22%3A1%7D</t>
  </si>
  <si>
    <t>http://www.qualityforum.org/QPS/QPSTool.aspx#qpsPageState=%7B%22TabType%22%3A1,%22TabContentType%22%3A2,%22SearchCriteriaForStandard%22%3A%7B%22TaxonomyIDs%22%3A%5B%5D,%22SelectedTypeAheadFilterOption%22%3A%7B%22ID%22%3A2512,%22FilterOptionLabel%22%3A%222512%22,%22TypeOfTypeAheadFilterOption%22%3A4,%22TaxonomyId%22%3A0%7D,%22Keyword%22%3A%222512%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2512,%22EntityTypeID%22%3A1%7D</t>
  </si>
  <si>
    <t>http://www.qualityforum.org/QPS/QPSTool.aspx#qpsPageState=%7B%22TabType%22%3A1,%22TabContentType%22%3A2,%22SearchCriteriaForStandard%22%3A%7B%22TaxonomyIDs%22%3A%5B%5D,%22SelectedTypeAheadFilterOption%22%3A%7B%22ID%22%3A2827,%22FilterOptionLabel%22%3A%222827%22,%22TypeOfTypeAheadFilterOption%22%3A4,%22TaxonomyId%22%3A0%7D,%22Keyword%22%3A%222827%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2827,%22EntityTypeID%22%3A1%7D</t>
  </si>
  <si>
    <t>http://www.qualityforum.org/QPS/QPSTool.aspx#qpsPageState=%7B%22TabType%22%3A1,%22TabContentType%22%3A2,%22SearchCriteriaForStandard%22%3A%7B%22TaxonomyIDs%22%3A%5B%5D,%22SelectedTypeAheadFilterOption%22%3A%7B%22ID%22%3A2858,%22FilterOptionLabel%22%3A%222858%22,%22TypeOfTypeAheadFilterOption%22%3A4,%22TaxonomyId%22%3A0%7D,%22Keyword%22%3A%222858%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2858,%22EntityTypeID%22%3A1%7D</t>
  </si>
  <si>
    <t>http://www.qualityforum.org/QPS/QPSTool.aspx#qpsPageState=%7B%22TabType%22%3A1,%22TabContentType%22%3A2,%22SearchCriteriaForStandard%22%3A%7B%22TaxonomyIDs%22%3A%5B%5D,%22SelectedTypeAheadFilterOption%22%3A%7B%22ID%22%3A2860,%22FilterOptionLabel%22%3A%222860%22,%22TypeOfTypeAheadFilterOption%22%3A4,%22TaxonomyId%22%3A0%7D,%22Keyword%22%3A%222860%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2860,%22EntityTypeID%22%3A1%7D</t>
  </si>
  <si>
    <t>http://www.qualityforum.org/QPS/QPSTool.aspx#qpsPageState=%7B%22TabType%22%3A1,%22TabContentType%22%3A2,%22SearchCriteriaForStandard%22%3A%7B%22TaxonomyIDs%22%3A%5B%5D,%22SelectedTypeAheadFilterOption%22%3A%7B%22ID%22%3A2888,%22FilterOptionLabel%22%3A%222888%22,%22TypeOfTypeAheadFilterOption%22%3A4,%22TaxonomyId%22%3A0%7D,%22Keyword%22%3A%222888%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2888,%22EntityTypeID%22%3A1%7D</t>
  </si>
  <si>
    <t>NQF QPS</t>
  </si>
  <si>
    <t>Related measure reported in Missouri</t>
  </si>
  <si>
    <t>Identification of alcohol and other drug services: summary of the number and percentage of members with an alcohol and other drug (AOD) claim who received the following chemical dependency services during the measurement year: any service, inpatient, intensive outpatient or partial hospitalization, and outpatient or ED</t>
  </si>
  <si>
    <t xml:space="preserve">This measure summarizes the number and percentage of members with an alcohol and other drug (AOD) claim who received the following chemical dependency services during the measurement year:
•Any service 
•Inpatient 
•Intensive outpatient or partial hospitalization 
•Outpatient or emergency department (ED)
</t>
  </si>
  <si>
    <t>Members who received inpatient, intensive outpatient, partial hospitalization, outpatient and emergency department (ED) chemical dependency services (see the related "Numerator Inclusions/Exclusions" field)</t>
  </si>
  <si>
    <t>For commercial, Medicaid, and Medicare product lines, all member months during the measurement year for members with the chemical dependency benefit, stratified by age and sex (see the related "Denominator Inclusions/Exclusions" field)</t>
  </si>
  <si>
    <t xml:space="preserve">Clinician Office/ Clinic /Physician Practice, Hospital, Emergency Department </t>
  </si>
  <si>
    <t>https://www.qualitymeasures.ahrq.gov/summaries/summary/49825/identification-of-alcohol-and-other-drug-services-summary-of-the-number-and-percentage-of-members-with-an-alcohol-and-other-drug-aod-claim-who-received-the-following-chemical-dependency-services-during-the-measurement-year-any-service-inpatient-intensive-outpa?q=identification+of+alcohol+and+other+drug+services</t>
  </si>
  <si>
    <t>2016 Medicaid Adult Core Set; Reported in Georgia; Reported in Kansas</t>
  </si>
  <si>
    <t>Outpatient Emergency Department (ED) Visits per 1,000 Member Months</t>
  </si>
  <si>
    <t>Washington State Department of Social and Health Services</t>
  </si>
  <si>
    <t>Washington State</t>
  </si>
  <si>
    <t>Emergency Department Utilization</t>
  </si>
  <si>
    <t>Outpatient ED visits during medical coverage months in the eligible population in the
measurement year.
ED visits are defined by the following criteria:
 Claim or encounter is a hospital outpatient claim type AND
 One or more of the following criteria is met:
o Revenue code in the set ('0450', '0451', '0452', '0456', '0459')
o Procedure code in the set ('99281' ,'99282' ,'99283' ,'99284' ,'99285', ‘99288’)
o Place of service code = Emergency Department
Measure is expressed as a rate per 1,000 denominator member months in the measurement
year.</t>
  </si>
  <si>
    <t>Medical coverage months in the eligible population in the measurement year.</t>
  </si>
  <si>
    <t>Reported in Washington State</t>
  </si>
  <si>
    <t>Improving Care for Medicaid Beneficiaries with Complex Care Needs and High Costs (BCN)
Considerations for Measure Population</t>
  </si>
  <si>
    <t>HEDIS measure, thus has undergone formal reliability testing</t>
  </si>
  <si>
    <t>Usability: Measure used at the local level, but not intended for federal/Medicaid use</t>
  </si>
  <si>
    <t>Usability: Measure used at the local level, but not intended for federal/Medicaid use; HEDIS measure, thus has undergone formal reliability testing</t>
  </si>
  <si>
    <t>HEDIS Measure, thus has undergone formal reliability testing; Additional care settings: Managed care plans; rehabilitation centers; residential care facilities; substance use treatment programs/centers</t>
  </si>
  <si>
    <t>California Whole Person Care Pilot Program; Value-Based Payment Modifier</t>
  </si>
  <si>
    <t xml:space="preserve">MAP Dual Eligible Beneficiaries Family of Measures; SDS Trial Period;HHQRP; </t>
  </si>
  <si>
    <t>MAP Dual Eligible Beneficiaries Family of Measures; SDS Trial Period; HHQRP</t>
  </si>
  <si>
    <t>MAP Dual Eligible Beneficiaries Family of Measures; SDS Trial Period; 2016 ACO Quality Measures; MSSP</t>
  </si>
  <si>
    <t>MAP Dual Eligible Beneficiaries Family of Measures; SDS Trial Period; LTCHQRP</t>
  </si>
  <si>
    <t xml:space="preserve">Medicaid Adult Core Set (2016); MAP Care Coordination Family of Measures (2012); MAP Dual Eligibles Family of Measures (Last Modified 2015); Reported in Georgia; </t>
  </si>
  <si>
    <t>Medicaid Adult Core Set (2016); MAP Care Coordination Family of Measures (2012); MAP Dual Eligibles Family of Measures (Last Modified 2015); MAP Hospice and Palliative Care Family of Measures (2012); Reported in Georgia; IOPFQR</t>
  </si>
  <si>
    <t>2012 MAP Care Coordination Family of Measures; MAP Dual Eligible Beneficiaries Family of Measures; IOPFQR</t>
  </si>
  <si>
    <t>HHQRP</t>
  </si>
  <si>
    <t>2012 MAP Safety Family of Measures; MAP Dual Eligible Beneficiaries Family of Measures; Communication &amp; Care Coordination: Medication Management (2013); Reported in Wyoming; MIPS; MSSP</t>
  </si>
  <si>
    <t>Glossary of Terms</t>
  </si>
  <si>
    <t>LTCHQRP</t>
  </si>
  <si>
    <t>IRFQRP</t>
  </si>
  <si>
    <t>SNFQRP</t>
  </si>
  <si>
    <t>Reported in Wyoming; MIPS</t>
  </si>
  <si>
    <t>2012 MAP Care Coordination Family of Measures; MAP Dual Eligible Beneficiaries Family of Measures; Communication &amp; Care Coordination: Communication &amp; Care Transitions; IQR</t>
  </si>
  <si>
    <t>LTCHQRP; SNFQRP</t>
  </si>
  <si>
    <t>2016 Medicaid Adult Core Set; MAP Dual Eligible Beneficiaries Family of Measures; Reported in Georgia; Reported in Washington State Common Measure Set; MIPS</t>
  </si>
  <si>
    <t>Measure Specifications (Care Setting and Level of Analysis unspecified)</t>
  </si>
  <si>
    <t>Measure is included in PQRS; Care Setting and Level of Analysis unspecified; Additional information: https://www.cms.gov/apps/ama/license.asp?file=/PQRS/downloads/PQRS_2016_Measure_List_01072016.xlsx</t>
  </si>
  <si>
    <t>HEDIS measure, thus has undergone formal reliability testing; Additional Care Setting: ACO; Level of Analysis unspecified</t>
  </si>
  <si>
    <t>HEDIS measure, thus has undergone formal reliability testing; Level of Analysis unspecified</t>
  </si>
  <si>
    <t>Level of Analysis unspecified</t>
  </si>
  <si>
    <t>HEDIS Measure, thus has undergone formal reliability testing; Additional Care Setting: Managed Care Plan; Level of Analysis unspecified</t>
  </si>
  <si>
    <t>Care Setting and Level of Analysis unspecified; Measure specifications: https://www.dshs.wa.gov/sites/default/files/SESA/rda/documents/cross-system/RDA-30-day-psych-readmit-specification-MEDICAID.pdf</t>
  </si>
  <si>
    <t>Home Health Quality Reporting Program</t>
  </si>
  <si>
    <t>Long-Term Care Hospital Quality Reporting Program</t>
  </si>
  <si>
    <t>Inpatient Rehabilitation Facility Quality Reporting Program</t>
  </si>
  <si>
    <t>MIPS</t>
  </si>
  <si>
    <t>Merit-Based Incentive Payment System Program</t>
  </si>
  <si>
    <t xml:space="preserve">MSSP </t>
  </si>
  <si>
    <t>Medicare Share Savings Program</t>
  </si>
  <si>
    <t>IQR</t>
  </si>
  <si>
    <t>IOPFQR</t>
  </si>
  <si>
    <t>ESRD</t>
  </si>
  <si>
    <t>HVBP</t>
  </si>
  <si>
    <t>Inpatient Quality Reporting Program</t>
  </si>
  <si>
    <t>Inpatient Psychiatric Facility Quality Reporting Program</t>
  </si>
  <si>
    <t>End Stage Renal Disease Program</t>
  </si>
  <si>
    <t>Hospital Value-Based Purchasing Program</t>
  </si>
  <si>
    <t>Skilled Nursing Facility Quality Reporting Program</t>
  </si>
  <si>
    <r>
      <rPr>
        <b/>
        <sz val="11"/>
        <color theme="1"/>
        <rFont val="Calibri"/>
        <family val="2"/>
        <scheme val="minor"/>
      </rPr>
      <t>Feasibility</t>
    </r>
    <r>
      <rPr>
        <sz val="11"/>
        <color theme="1"/>
        <rFont val="Calibri"/>
        <family val="2"/>
        <scheme val="minor"/>
      </rPr>
      <t xml:space="preserve"> is the extent to which the specifications, including measure logic, require data that are readily available or could be captured without undue burden and can be implemented for performance measurement
</t>
    </r>
    <r>
      <rPr>
        <b/>
        <sz val="11"/>
        <color theme="1"/>
        <rFont val="Calibri"/>
        <family val="2"/>
        <scheme val="minor"/>
      </rPr>
      <t>Data Source:</t>
    </r>
    <r>
      <rPr>
        <sz val="11"/>
        <color theme="1"/>
        <rFont val="Calibri"/>
        <family val="2"/>
        <scheme val="minor"/>
      </rPr>
      <t xml:space="preserve"> Source(s) from which data are obtained for measurement.</t>
    </r>
  </si>
  <si>
    <r>
      <rPr>
        <b/>
        <sz val="11"/>
        <color theme="1"/>
        <rFont val="Calibri"/>
        <family val="2"/>
        <scheme val="minor"/>
      </rPr>
      <t>High</t>
    </r>
    <r>
      <rPr>
        <sz val="11"/>
        <color theme="1"/>
        <rFont val="Calibri"/>
        <family val="2"/>
        <scheme val="minor"/>
      </rPr>
      <t xml:space="preserve"> (3): Administrative/Claims/Registry data
</t>
    </r>
    <r>
      <rPr>
        <b/>
        <sz val="11"/>
        <color theme="1"/>
        <rFont val="Calibri"/>
        <family val="2"/>
        <scheme val="minor"/>
      </rPr>
      <t>Medium</t>
    </r>
    <r>
      <rPr>
        <sz val="11"/>
        <color theme="1"/>
        <rFont val="Calibri"/>
        <family val="2"/>
        <scheme val="minor"/>
      </rPr>
      <t xml:space="preserve"> (2): Paper Record/Medical record/EHR
</t>
    </r>
    <r>
      <rPr>
        <b/>
        <sz val="11"/>
        <color theme="1"/>
        <rFont val="Calibri"/>
        <family val="2"/>
        <scheme val="minor"/>
      </rPr>
      <t>Low</t>
    </r>
    <r>
      <rPr>
        <sz val="11"/>
        <color theme="1"/>
        <rFont val="Calibri"/>
        <family val="2"/>
        <scheme val="minor"/>
      </rPr>
      <t xml:space="preserve"> (1): PRO-PM
</t>
    </r>
    <r>
      <rPr>
        <b/>
        <sz val="11"/>
        <color theme="1"/>
        <rFont val="Calibri"/>
        <family val="2"/>
        <scheme val="minor"/>
      </rPr>
      <t>Unsure</t>
    </r>
    <r>
      <rPr>
        <sz val="11"/>
        <color theme="1"/>
        <rFont val="Calibri"/>
        <family val="2"/>
        <scheme val="minor"/>
      </rPr>
      <t xml:space="preserve"> (0)</t>
    </r>
    <r>
      <rPr>
        <b/>
        <sz val="11"/>
        <color theme="1"/>
        <rFont val="Calibri"/>
        <family val="2"/>
        <scheme val="minor"/>
      </rPr>
      <t xml:space="preserve">
</t>
    </r>
  </si>
  <si>
    <r>
      <rPr>
        <b/>
        <sz val="11"/>
        <color theme="1"/>
        <rFont val="Calibri"/>
        <family val="2"/>
        <scheme val="minor"/>
      </rPr>
      <t xml:space="preserve">High (3): </t>
    </r>
    <r>
      <rPr>
        <sz val="11"/>
        <color theme="1"/>
        <rFont val="Calibri"/>
        <family val="2"/>
        <scheme val="minor"/>
      </rPr>
      <t xml:space="preserve">Currently NQF endorsed OR evidence of reliability/validity testing in the Medicaid population
</t>
    </r>
    <r>
      <rPr>
        <b/>
        <sz val="11"/>
        <color theme="1"/>
        <rFont val="Calibri"/>
        <family val="2"/>
        <scheme val="minor"/>
      </rPr>
      <t xml:space="preserve">
Medium (2): </t>
    </r>
    <r>
      <rPr>
        <sz val="11"/>
        <color theme="1"/>
        <rFont val="Calibri"/>
        <family val="2"/>
        <scheme val="minor"/>
      </rPr>
      <t xml:space="preserve">Any evidence of reliability/validity testing OR testing in Medicaid project is underway
</t>
    </r>
    <r>
      <rPr>
        <b/>
        <sz val="11"/>
        <color theme="1"/>
        <rFont val="Calibri"/>
        <family val="2"/>
        <scheme val="minor"/>
      </rPr>
      <t xml:space="preserve">
Low (1): </t>
    </r>
    <r>
      <rPr>
        <sz val="11"/>
        <color theme="1"/>
        <rFont val="Calibri"/>
        <family val="2"/>
        <scheme val="minor"/>
      </rPr>
      <t xml:space="preserve">No evidence of testing
</t>
    </r>
    <r>
      <rPr>
        <b/>
        <sz val="11"/>
        <color theme="1"/>
        <rFont val="Calibri"/>
        <family val="2"/>
        <scheme val="minor"/>
      </rPr>
      <t xml:space="preserve">
Unsure (0)
</t>
    </r>
    <r>
      <rPr>
        <sz val="11"/>
        <color theme="1"/>
        <rFont val="Calibri"/>
        <family val="2"/>
        <scheme val="minor"/>
      </rPr>
      <t xml:space="preserve">
</t>
    </r>
  </si>
  <si>
    <r>
      <rPr>
        <b/>
        <sz val="11"/>
        <color theme="1"/>
        <rFont val="Calibri"/>
        <family val="2"/>
        <scheme val="minor"/>
      </rPr>
      <t>Usability</t>
    </r>
    <r>
      <rPr>
        <sz val="11"/>
        <color theme="1"/>
        <rFont val="Calibri"/>
        <family val="2"/>
        <scheme val="minor"/>
      </rPr>
      <t xml:space="preserve"> is the extent to which potential audiences (e.g. state Medicaid agencies, health plans, consumers, purchasers, providers, policymakers) are using or could use performance results for both accountability and quality improvement to achieve the goal of high-quality, efficient healthcare for individuals or populations.</t>
    </r>
  </si>
  <si>
    <r>
      <rPr>
        <b/>
        <sz val="11"/>
        <color theme="1"/>
        <rFont val="Calibri"/>
        <family val="2"/>
        <scheme val="minor"/>
      </rPr>
      <t>High</t>
    </r>
    <r>
      <rPr>
        <sz val="11"/>
        <color theme="1"/>
        <rFont val="Calibri"/>
        <family val="2"/>
        <scheme val="minor"/>
      </rPr>
      <t xml:space="preserve"> (3): Use in federal program or use in multiple states for accountability/quality improvement
</t>
    </r>
    <r>
      <rPr>
        <b/>
        <sz val="11"/>
        <color theme="1"/>
        <rFont val="Calibri"/>
        <family val="2"/>
        <scheme val="minor"/>
      </rPr>
      <t>Medium</t>
    </r>
    <r>
      <rPr>
        <sz val="11"/>
        <color theme="1"/>
        <rFont val="Calibri"/>
        <family val="2"/>
        <scheme val="minor"/>
      </rPr>
      <t xml:space="preserve"> (2): Use by state/local/health plan for accountability/quality improvement or planned use in state Medicaid programs 
</t>
    </r>
    <r>
      <rPr>
        <b/>
        <sz val="11"/>
        <color theme="1"/>
        <rFont val="Calibri"/>
        <family val="2"/>
        <scheme val="minor"/>
      </rPr>
      <t>Low</t>
    </r>
    <r>
      <rPr>
        <sz val="11"/>
        <color theme="1"/>
        <rFont val="Calibri"/>
        <family val="2"/>
        <scheme val="minor"/>
      </rPr>
      <t xml:space="preserve"> (1): No indication of use in field or any programs
</t>
    </r>
    <r>
      <rPr>
        <b/>
        <sz val="11"/>
        <color theme="1"/>
        <rFont val="Calibri"/>
        <family val="2"/>
        <scheme val="minor"/>
      </rPr>
      <t>Unsure</t>
    </r>
    <r>
      <rPr>
        <sz val="11"/>
        <color theme="1"/>
        <rFont val="Calibri"/>
        <family val="2"/>
        <scheme val="minor"/>
      </rPr>
      <t xml:space="preserve"> (0)</t>
    </r>
    <r>
      <rPr>
        <b/>
        <sz val="11"/>
        <color theme="1"/>
        <rFont val="Calibri"/>
        <family val="2"/>
        <scheme val="minor"/>
      </rPr>
      <t xml:space="preserve">
</t>
    </r>
  </si>
  <si>
    <t>Column Name</t>
  </si>
  <si>
    <t>Status of NQF endorsement for measures with an NQF number.</t>
  </si>
  <si>
    <t>NQF or other measure identifier number.</t>
  </si>
  <si>
    <t>Applicable CMS quality domain.</t>
  </si>
  <si>
    <t>Applicable identified key words related to the specific IAP program area.</t>
  </si>
  <si>
    <t>Measure type based on NQF taxonomy.</t>
  </si>
  <si>
    <t>Name of measure or measure concept.</t>
  </si>
  <si>
    <t>Measure description, if available.</t>
  </si>
  <si>
    <t>Measure or measure concept</t>
  </si>
  <si>
    <t>Numerator statement, if available.</t>
  </si>
  <si>
    <t>Denominator statement, if available.</t>
  </si>
  <si>
    <t>Source(s) from which data are obtained for measurement.</t>
  </si>
  <si>
    <t>Level of analysis, if available.</t>
  </si>
  <si>
    <t>Care setting, if available.</t>
  </si>
  <si>
    <t>Link to evidence, if available.</t>
  </si>
  <si>
    <t xml:space="preserve">This criterion makes sure that the information needed to calculate a measure is readily
available so that the effort of measurement is worth it. The most feasible measures use electronic data
that is routinely collected during the delivery of care. </t>
  </si>
  <si>
    <t>Scientific acceptability of the measurement properties: This principle asks if a measure will provide consistent and credible information about the quality of care by evaluating its reliability and validity.</t>
  </si>
  <si>
    <t>Any federal or state programs the measure is currently used in.</t>
  </si>
  <si>
    <t>Measure steward and/or developer, if available.</t>
  </si>
  <si>
    <r>
      <t>The database or source of the measure or concept information (</t>
    </r>
    <r>
      <rPr>
        <u/>
        <sz val="11"/>
        <color theme="1"/>
        <rFont val="Calibri"/>
        <family val="2"/>
        <scheme val="minor"/>
      </rPr>
      <t xml:space="preserve">not </t>
    </r>
    <r>
      <rPr>
        <sz val="11"/>
        <color theme="1"/>
        <rFont val="Calibri"/>
        <family val="2"/>
        <scheme val="minor"/>
      </rPr>
      <t>data source for calculating performance on the measure itself).</t>
    </r>
  </si>
  <si>
    <t>Other information of note.</t>
  </si>
  <si>
    <t>Acronym</t>
  </si>
  <si>
    <t>Full name</t>
  </si>
  <si>
    <t>PQRS</t>
  </si>
  <si>
    <t>Agency for Healthcare Research and Quality</t>
  </si>
  <si>
    <t>Physician Quality Reporting System</t>
  </si>
  <si>
    <t>Measure Sources Reviewed To-Date</t>
  </si>
  <si>
    <r>
      <rPr>
        <b/>
        <sz val="11"/>
        <color theme="1"/>
        <rFont val="Calibri"/>
        <family val="2"/>
        <scheme val="minor"/>
      </rPr>
      <t xml:space="preserve">Scientific Acceptability, </t>
    </r>
    <r>
      <rPr>
        <sz val="11"/>
        <color theme="1"/>
        <rFont val="Calibri"/>
        <family val="2"/>
        <scheme val="minor"/>
      </rPr>
      <t xml:space="preserve">which refers to a measure’s reliability and validity, is the extent to which a measure, as specified, produces consistent (reliable) and credible (valid) results about the quality of care when implemented.
</t>
    </r>
    <r>
      <rPr>
        <sz val="11"/>
        <color theme="1"/>
        <rFont val="Calibri"/>
        <family val="2"/>
        <scheme val="minor"/>
      </rPr>
      <t xml:space="preserve">
</t>
    </r>
    <r>
      <rPr>
        <b/>
        <sz val="11"/>
        <color theme="1"/>
        <rFont val="Calibri"/>
        <family val="2"/>
        <scheme val="minor"/>
      </rPr>
      <t/>
    </r>
  </si>
  <si>
    <t>Use in federal, state programs and/or core sets</t>
  </si>
  <si>
    <t>National Committee for Quality Assurance</t>
  </si>
  <si>
    <t>CMS</t>
  </si>
  <si>
    <t>Centers for Medicare &amp; Medicaid Services</t>
  </si>
  <si>
    <t>Safety</t>
  </si>
  <si>
    <t>Legend</t>
  </si>
  <si>
    <t>Clinical Care</t>
  </si>
  <si>
    <t>Care Coordination</t>
  </si>
  <si>
    <t xml:space="preserve">
This program area focuses on supporting states’ efforts to design and implement Medicaid delivery reforms for Medicaid beneficiaries who, because of their health and/or social conditions, are likely to experience high levels of costly but preventable service utilization, and whose care patterns and costs are potentially “impactable.”
</t>
  </si>
  <si>
    <r>
      <t xml:space="preserve">AHRQ - National Quality Measures Clearinghouse; ACO and PCMH Primary Care Measures; IMPACT Act Measures; MIPS and APM Measures; Marketplace Quality Measures;  NQF Dual Eligibles Measure Sets; NQF Medicaid Adult and Child Core Sets; NQF Readmissions 2015-2017; NQF Behavioral Health; NQF Health and Well-Being; NQF Person-Family Centered Care; NQF Population Health; NQF Care Coordination; Healthcare Effectiveness Data and Information Set (HEDIS); Buying Value (RWJF); BHPH Integration; Kaiser Family Foundation, Measuring Long-Term Services and Supports Rebalancing (Feb. 2015); Kaiser Family Foundation, Rebalancing in Capitated Medicaid Managed Long-Term Services and Supports Programs:  Key Issues from a Roundtable Discussion on Measuring Performance (Feb. 2015); Proposed Medicaid Access Measurement and Monitoring Plan.
</t>
    </r>
    <r>
      <rPr>
        <b/>
        <sz val="11"/>
        <color theme="1"/>
        <rFont val="Calibri"/>
        <family val="2"/>
        <scheme val="minor"/>
      </rPr>
      <t>State-Level Sources:</t>
    </r>
    <r>
      <rPr>
        <sz val="11"/>
        <color theme="1"/>
        <rFont val="Calibri"/>
        <family val="2"/>
        <scheme val="minor"/>
      </rPr>
      <t xml:space="preserve"> KanCare Program; Potentially Preventable Events (PPEs) concept to measure hospital and health plan performance (TX); California’s Whole Person Care Pilot Program; CCO Performance Metrics (OR); Georgia Department of Community Health reports the Child and Adult Core Set performance measures to CMS; WY PCMH program and Action Plan; P4P ph/bh integration program in Pennsylvania; OH Department of Medicaid State Fiscal Year 2015 External Quality Review Technical Report </t>
    </r>
  </si>
  <si>
    <t>NQF Endorsed</t>
  </si>
  <si>
    <t>High- Administrative/claims</t>
  </si>
  <si>
    <t>Medium- Paper record/medical record/EHR (pharmacy, laboratory)/registry (pharmacy/laboratory)</t>
  </si>
  <si>
    <t>Referral Reply Turnaround Rate</t>
  </si>
  <si>
    <t>Percentage of requests for specialty care expertise, regardless of patient age, for which the referring provider received a response within 4 calendar days</t>
  </si>
  <si>
    <t xml:space="preserve">Number of requests in denominator for whom the request for specialty expertise received a response within 4 calendar days. 
• Requests for specialty expertise include both those submitted via eReferral/eConsult and those via traditional mechanisms.
• Individualized response could be the initial reply from the specialist or review and disposition by a Utilization Review Staff person (“approval or denial” for those without eReferral/eConsult).  An “auto-response” does not meet the definition of an individualized reply or disposition by a specialist or UR staff person.
</t>
  </si>
  <si>
    <t xml:space="preserve">Total number of requests for specialty expertise to specialists within the PRIME Entity during the measurement period.
Specialty site inclusion in the denominator:
1. The PRIME Entity must include in their denominator all specialties that use eReferral/eConsult
2. AND the PRIME entity must also include in their denominator their top 10 highest volume non-eReferral/eConsult specialties.
</t>
  </si>
  <si>
    <t>LACDHS; San Francisco Health Network</t>
  </si>
  <si>
    <t>Public Hospital Redesign &amp; Incentives in Medi-Cal (PRIME) Ambulatory Care Redesign: Specialty Care Project</t>
  </si>
  <si>
    <t>California Public Hospital Redesign &amp; Incentives in Medi-Cal Program</t>
  </si>
  <si>
    <t>Post-Procedure ED Visits</t>
  </si>
  <si>
    <t>Percentage of patients, regardless of age, who underwent an outpatient surgery/procedure and presented to an emergency room within seven days of their surgery/procedure.</t>
  </si>
  <si>
    <t>Number of PRIME entity emergency department visits resulting from an outpatient specialty procedure/operation completed in the prior 7 days</t>
  </si>
  <si>
    <t>Total number of individuals in the eligible population with an outpatient specialty procedure/operation at the PRIME entity facility during the measurement period</t>
  </si>
  <si>
    <t>SFHN</t>
  </si>
  <si>
    <t xml:space="preserve">For the individuals in the Project 1.3 Target Population who are 21 years of age and older, the number of acute inpatient stays during the measurement year that were followed by an acute readmission for any diagnosis within 30 days. Data are reported in the following categories:
1.  Count of Index Hospital Stays (IHS) (denominator)
2.  Count of 30-Day Readmissions (numerator)
</t>
  </si>
  <si>
    <t xml:space="preserve">At least one acute readmission for any diagnosis within 30 days of the index discharge date
Step 1 Identify all acute inpatient stays with an admission date on or between January 1 and December 31 or between July 1 and June 1 of the measurement period for the PRIME year end measurement period
Step 2 Acute-to-transfers: Keep the original admission date as the Index Admission Date, but use the transfer’s discharge date as the index discharge date
Step 3 Exclude acute inpatient hospital discharges with a principal diagnosis using the codes listed in Table 1.
Step 4 For each IHS, determine if any of the acute inpatient stays have an admission date within 30 days after the Index Discharge Date
</t>
  </si>
  <si>
    <t xml:space="preserve">The Project 1.3 target population  
Step 1 Identify all acute inpatient stays with a discharge date on or between January 1 and
December 1 of the measurement year for the PRIME midyear measurement period or between July 1 and June 1 of the measurement period for the PRIME year end measurement period
Include acute admissions to behavioral healthcare facilities. Exclude nonacute inpatient rehabilitation services, including nonacute inpatient stays at rehabilitation facilities.
Step 2 Acute-to–acute transfers: Keep the original admission date as the Index Admission
Date, but use the transfer’s discharge date as the Index Discharge Date.
Step 3 Exclude hospital stays where the Index Admission Date is the same as the Index
Discharge Date.
Step 4 Exclude any acute inpatient stay with a discharge date in the 30 days prior to the
Index Admission Date.
Step 5 Exclude stays for the following reasons.
•  Inpatient stays with discharges for death
Acute inpatient discharge with a principal diagnosis for pregnancy or for any other condition originating in the perinatal period in Table 1.
Step 6 Calculate continuous enrollment.
</t>
  </si>
  <si>
    <t>Public Hospital Redesign &amp; Incentives in Medi-Cal (PRIME) Ambulatory Care Redesign: Specialty Care Project; Medi-Cal Managed Care – Statewide Collaborative Quality Improvement Project</t>
  </si>
  <si>
    <t>CDHCS</t>
  </si>
  <si>
    <t>Prevention Quality Indicators (PQI) overall composite per 100,000 population, ages 18 years and older. Includes admissions for one of the following conditions: diabetes with short-term complications, diabetes with long-term complications, uncontrolled diabetes without complications, diabetes with lower-extremity amputation, chronic obstructive pulmonary disease, asthma, hypertension, heart failure, angina without a cardiac procedure, dehydration, bacterial pneumonia, or urinary tract infection.</t>
  </si>
  <si>
    <t>Prevention Quality Indicators #90 (PQI #90)</t>
  </si>
  <si>
    <t>Discharges, for patients ages 18 years and older, that meet the inclusion and exclusion rules for the numerator in any of the following PQIs:
• PQI #1 Diabetes Short-Term Complications Admission Rate
• PQI #3 Diabetes Long-Term Complications Admission Rate
• PQI #5 Chronic Obstructive Pulmonary Disease (COPD) or Asthma in Older Adults Admission Rate
• PQI #7 Hypertension Admission Rate
• PQI #8 Heart Failure Admission Rate
• PQI #10 Dehydration Admission Rate
• PQI #11 Bacterial Pneumonia Admission Rate
• PQI #12 Urinary Tract Infection Admission Rate
• PQI #13 Angina Without Procedure Admission Rate
• PQI #14 Uncontrolled Diabetes Admission Rate
• PQI #15 Asthma in Younger Adults Admission Rate
• PQI #16 Lower-Extremity Amputation among Patients with Diabetes Rate
Discharges that meet the inclusion and exclusion rules for the numerator in more than one of the above PQIs are counted only once in the composite numerator.</t>
  </si>
  <si>
    <t>Population ages 18 years and older in metropolitan area† or county. Discharges in the numerator are assigned to the denominator based on the metropolitan area or county of the patient residence, not the metropolitan area or county of the hospital where the discharge occurred.</t>
  </si>
  <si>
    <t>0004</t>
  </si>
  <si>
    <t>Initiation and Engagement of Alcohol and Other Drug Dependence Treatment (IET)</t>
  </si>
  <si>
    <t>The percentage of adolescent and adult patients with a new episode of alcohol or other drug (AOD) dependence who received the following. 
- Initiation of AOD Treatment. The percentage of patients who initiate treatment through an inpatient AOD admission, outpatient visit, intensive outpatient encounter or partial hospitalization within 14 days of the diagnosis.
- Engagement of AOD Treatment. The percentage of patients who initiated treatment and who had two or more additional services with a diagnosis of AOD within 30 days of the initiation visit.</t>
  </si>
  <si>
    <t>Initiation of AOD Dependence Treatment: 
Initiation of AOD treatment through an inpatient admission, outpatient visit, intensive outpatient encounter or partial hospitalization within 14 days of the index episode start date.
---
Engagement of AOD Treatment:
Initiation of AOD treatment and two or more inpatient admissions, outpatient visits, intensive outpatient encounters or partial hospitalizations with any AOD diagnosis within 30 days after the date of the Initiation encounter (inclusive).</t>
  </si>
  <si>
    <t>Patients age 13 years of age and older who were diagnosed with a new episode of alcohol or other drug dependency (AOD) during the first 10 and ½ months of the measurement year (e.g., January 1-November 15).</t>
  </si>
  <si>
    <t>Claims (Only), Electronic Health Record (Only)</t>
  </si>
  <si>
    <t>Clinician Office/Clinic, Emergency Medical Services/Ambulance, Hospital, Behavioral Health : Inpatient, Behavioral Health : Outpatient, Urgent Care - Ambulatory</t>
  </si>
  <si>
    <t>http://www.qualityforum.org/QPS/QPSTool.aspx#qpsPageState=%7B%22TabType%22%3A1,%22TabContentType%22%3A2,%22SearchCriteriaForStandard%22%3A%7B%22TaxonomyIDs%22%3A%5B%5D,%22SelectedTypeAheadFilterOption%22%3A%7B%22ID%22%3A1245,%22FilterOptionLabel%22%3A%220004%22,%22TypeOfTypeAheadFilterOption%22%3A4,%22TaxonomyId%22%3A0%7D,%22Keyword%22%3A%220004%22,%22PageSize%22%3A%2225%22,%22OrderType%22%3A3,%22OrderBy%22%3A%22ASC%22,%22PageNo%22%3A1,%22IsExactMatch%22%3Afalse,%22QueryStringType%22%3A%22%22,%22ProjectActivityId%22%3A%220%22,%22FederalProgramYear%22%3A%220%22,%22FederalFiscalYear%22%3A%220%22,%22FilterTypes%22%3A0,%22EndorsementStatus%22%3A%22%22%7D,%22SearchCriteriaForForPortfolio%22%3A%7B%22Tags%22%3A%5B%5D,%22FilterTypes%22%3A0,%22PageStartIndex%22%3A1,%22PageEndIndex%22%3A25,%22PageNumber%22%3Anull,%22PageSize%22%3A%2225%22,%22SortBy%22%3A%22Title%22,%22SortOrder%22%3A%22ASC%22,%22SearchTerm%22%3A%22%22%7D,%22ItemsToCompare%22%3A%5B%5D,%22SelectedStandardIdList%22%3A%5B%5D,%22StandardID%22%3A1245,%22EntityTypeID%22%3A1%7D</t>
  </si>
  <si>
    <t>CMS Measure Inventory</t>
  </si>
  <si>
    <t>1937</t>
  </si>
  <si>
    <t>Follow-Up After Hospitalization for Schizophrenia (7- and 30-day)</t>
  </si>
  <si>
    <t>The percentage of discharges for individuals 18 – 64 years of age who were hospitalized for treatment of schizophrenia and who had an outpatient visit, an intensive outpatient encounter or partial hospitalization with a mental health practitioner. Two rates are reported.
•The percentage of individuals who received follow-up within 30 days of discharge
•The percentage of individuals who received follow-up within 7 days of discharge</t>
  </si>
  <si>
    <t>30-Day Follow-Up: An outpatient visit, intensive outpatient encounter or partial hospitalization (Table–C) with a mental health practitioner within 30 days after discharge. Include outpatient visits, intensive outpatient encounters or partial hospitalizations that occur on the date of discharge.
7-Day Follow-Up: An outpatient visit, intensive outpatient encounter or partial hospitalization (Table–C) with a mental health practitioner within 7 days after discharge. Include outpatient visits, intensive outpatient encounters or partial hospitalizations that occur on the date of discharge.</t>
  </si>
  <si>
    <t>Adults 18 – 64 years of age of December 31 of the measurement year
Discharged alive from an acute inpatient setting (including acute care psychiatric facilities) with a principal schizophrenia diagnosis.</t>
  </si>
  <si>
    <t>Health Plan, Population : Regional and State</t>
  </si>
  <si>
    <t>http://www.qualityforum.org/QPS/QPSTool.aspx#qpsPageState=%7B%22TabType%22%3A1,%22TabContentType%22%3A2,%22SearchCriteriaForStandard%22%3A%7B%22TaxonomyIDs%22%3A%5B%5D,%22SelectedTypeAheadFilterOption%22%3A%7B%22ID%22%3A1937,%22FilterOptionLabel%22%3A%221</t>
  </si>
  <si>
    <t xml:space="preserve">Care Coordinator Assignment </t>
  </si>
  <si>
    <t>Percentage of clients in the target population with an assigned care coordinator</t>
  </si>
  <si>
    <t>University of Washington/Coordinated Care Initiative</t>
  </si>
  <si>
    <t xml:space="preserve">CA 1115 Waiver - PRIME </t>
  </si>
  <si>
    <t>Reported in New York</t>
  </si>
  <si>
    <t>2012 MAP Hospice and Palliative Care Family of Measures; Communication &amp; Care Coordination: Medication Management; MAP Dual Eligible Beneficiaries Family of Measures; MIPS; Reported in Colorado</t>
  </si>
  <si>
    <t>MSSP; IQR; Reported in Colorado</t>
  </si>
  <si>
    <t>Medicaid Adult and Child Core Sets (2016); MAP Dual Eligibles Family of Measures (Last Modified 2015);  MAP Care Coordination Family of Measures (2012); Reported in Oregon's coordinated care organizations (CCOs); Reported in Washington State Common Measure Set; Related measures reported in Missouri; Reported in Ohio; Reported in Kansas; Reported in Colorado; MIPS; IOPFQR</t>
  </si>
  <si>
    <t>MAP Dual Eligibles (2015); Reported in Vermont</t>
  </si>
  <si>
    <t>American Society of Addiction Medicine</t>
  </si>
  <si>
    <t>Data Source, Level of Analysis, Care Setting, Measure Steward/Developer unspecified</t>
  </si>
  <si>
    <t>This measure is used to assess the rate of all-cause unplanned readmissions, 90 days following an
initial episode of residential/inpatient SUD treatment and assesses the clinician’s management of the patient’s
entire medical condition.</t>
  </si>
  <si>
    <t>Individuals admitted for any cause to any inpatient or residential facility
within 90 days after initial residential/inpatient SUD treatment.</t>
  </si>
  <si>
    <t>Individuals receiving residential/inpatient SUD treatment within the
past year.</t>
  </si>
  <si>
    <t>http://www.asam.org/docs/default-source/advocacy/performance-measures-for-the-addiction-specialist-physician.pdf?sfvrsn=2</t>
  </si>
  <si>
    <t>Potentially Preventable Emergency Room Visits</t>
  </si>
  <si>
    <t>Potentially Preventable Readmissions</t>
  </si>
  <si>
    <t>Number of preventable emergency visits as defined by revenue and CPT codes</t>
  </si>
  <si>
    <t>Number of readmission chains (at risk admissions followed by one or more clinically related readmissions within 30 days of discharge)</t>
  </si>
  <si>
    <t>Number of people (excludes those born during the measurement year) as of June 30 of measurement year</t>
  </si>
  <si>
    <t>Number of people as of June 30 of the measurement year</t>
  </si>
  <si>
    <t>https://www.health.ny.gov/health_care/medicaid/redesign/dsrip/2016/docs/2016-07-25_measure_specific_rpting_manual.pdf</t>
  </si>
  <si>
    <t>3M</t>
  </si>
  <si>
    <t>New York DSRIP</t>
  </si>
  <si>
    <t xml:space="preserve">New York State Department of Health </t>
  </si>
  <si>
    <t>Data Source, Level of Analysis, Care Setting, unspecified</t>
  </si>
  <si>
    <t>California DHCS in 1115 waiver; New York State Department of Health</t>
  </si>
  <si>
    <t>Measure Specifications (Data Source, Level of Analysis, Care Setting unspecified)</t>
  </si>
  <si>
    <t>Medicaid Spending on ER and Inpatient Services</t>
  </si>
  <si>
    <t>Medicaid spending on Primary Care and community based behavioral health care</t>
  </si>
  <si>
    <t>Total spending on ER and IP services</t>
  </si>
  <si>
    <t>Total spending on Primary Care and Community Behavioral Health care as defined by MMCOR categories</t>
  </si>
  <si>
    <t>Per member per month of members attributed to the PPS as of June of the measurement year</t>
  </si>
  <si>
    <t>Description, Data Source, Level of Analysis, Care Setting, unspecified</t>
  </si>
  <si>
    <t>Potentially Preventable Emergency Room Visits (for persons with BH diagnosis)</t>
  </si>
  <si>
    <t>Number of preventable emergency room visits as defined by revenue and CPT codes</t>
  </si>
  <si>
    <t>Number of people with a BH diagnosis (excludes those born during the measurement year) as of June 30 of measurement year</t>
  </si>
  <si>
    <t>All Cause Inpatient, Residential Re-Admission</t>
  </si>
  <si>
    <t>Reported in New York; Reported in Vermont; MIPS</t>
  </si>
  <si>
    <t>California 1115 waiver</t>
  </si>
  <si>
    <t>California Department of Health Care Services (DHCS) All-Cause Readmissions</t>
  </si>
  <si>
    <t xml:space="preserve">Hospitalization and ED use , Hospitalization and ED use </t>
  </si>
  <si>
    <t>NYS-Specific</t>
  </si>
  <si>
    <t>This set of potentially preventable readmission (PPR) measures for post-acute care (PAC) estimates the risk-standardized rate of unplanned, potentially preventable readmissions for patients (Medicare fee-for-service [FFS] beneficiaries) who receive services in one of the following post-acute care provider types: skilled nursing facilities (SNFs), inpatient rehabilitation facilities (IRFs), and long-term care hospitals (LTCH). This measure is conceptualized uniformly across the PAC settings, in terms of the definition of the PPR outcome, the approach to risk adjustment, and the measure calculation.</t>
  </si>
  <si>
    <t>The numerator is mathematically related to the number of patients in the target population who have the event of a potentially preventable readmission in the 30-day post-discharge window. The measure does not have a simple form for the numerator and denominator—that is, the risk adjustment method used does not make the observed number of potentially preventable readmissions the numerator and a predicted number the denominator. Instead, the numerator is the risk-adjusted estimate of the number of potentially preventable readmissions that occurred within 30 days from discharge. This estimate includes risk adjustment for patient characteristics and a statistical estimate of the facility effect beyond patient mix.</t>
  </si>
  <si>
    <t>The risk-adjusted expected number of readmissions. This estimate includes risk adjustment for patient characteristics with the facility effect removed. The “expected” number of readmissions is the predicted number of risk-adjusted readmissions if the same patients were treated at the average PAC provider appropriate to the measure.</t>
  </si>
  <si>
    <t>Potentially Preventable 30-Day Post-Discharge Readmission Measure</t>
  </si>
  <si>
    <t>SNF QRP; LTCH QRP</t>
  </si>
  <si>
    <t>Inpatient Rehabilitation Center , Long Term Acute Care, Nursing Home/SNF</t>
  </si>
  <si>
    <t>Level of Analysis, Steward/Developer unspecified</t>
  </si>
  <si>
    <t>Sufficient, accessible, and appropriate services  </t>
  </si>
  <si>
    <t>ACSC Chronic Conditions Composite (PQI 92)
Ambulatory Care-Sensitive Condition (ACSC) Composite Measures: CMS-1: Acute Conditions Composite (PQI 91); CMS-2 Chronic Conditions Composite
ACSC Overall Composite (PQI 90)</t>
  </si>
  <si>
    <t>The Acute Conditions Composite and Chronic Conditions Composite measures are the risk-adjusted rates at which Medicare beneficiaries are hospitalized for an established set of acute and chronic ACSCs, respectively, that are potentially preventable given appropriate primary and preventive care. The measures apply to solo practitioners and groups of practitioners, as identified by their Taxpayer Identification Number (TIN).
The measures are adapted from the area-level Prevention Quality Indicators (PQIs), which were developed by the Agency for Healthcare Research and Quality (AHRQ) and include measures of potentially avoidable hospitalizations.
All components from both the ACSC Chronic Conditions and ACSC Acute Conditions Composites</t>
  </si>
  <si>
    <t>The outcome1 of the Acute Conditions Composite is a hospitalization during the performance period with a primary diagnosis of one or more of the following conditions, as identified by the ICD-9 codes associated with the relevant PQI (see Table 1):
•Bacterial Pneumonia (PQI #11)
•Urinary Tract Infection (PQI #12)
•Dehydration (PQI #10)
The outcome3 of the Chronic Conditions Composite is a hospitalization during the performance period with a primary diagnosis4 of one or more of the following conditions, among attributed beneficiaries with the associated chronic condition:
•Short-Term Complications from Diabetes (PQI #1)5
•Long-Term Complications from Diabetes (PQI #3)
•Uncontrolled Diabetes (PQI #14)
•Lower Extremity Amputation among Patients with Diabetes (PQI #16)
•Chronic Obstructive Pulmonary Disease (COPD) or Asthma in Older Adults (PQI #5)
•Heart Failure (PQI #8)</t>
  </si>
  <si>
    <t>After applying the exclusions, all beneficiaries attributed to a TIN during the performance period are included in the calculation of the TIN’s Acute Conditions Composite. Beneficiary attribution follows a two-step process that assigns a beneficiary to the TIN if the TIN’s physicians or certain non-physician practitioners provided more primary care services to the beneficiary than any other TIN
After applying the exclusions, all beneficiaries who are attributed to a TIN during the performance period and have one or more of the four associated chronic conditions that are included in the calculation of the TIN’s Chronic Conditions Composite. Beneficiary attribution for the Chronic Conditions Composite follows the same two-step process used for the Acute Conditions Composite.</t>
  </si>
  <si>
    <t>Claims, Administrative</t>
  </si>
  <si>
    <t>http://www.wacommunitycheckup.org/?hsearch=mg
https://www.qualitymeasures.ahrq.gov/summaries/summary/49774/adults-access-to-preventiveambulatory-health-services-percentage-of-members-20-years-and-older-who-had-an-ambulatory-or-preventive-care-visit</t>
  </si>
  <si>
    <t>Washington State Common Measure Set on Health Care Quality and Cost - 2016
WHA* = The Washington Health Alliance produces results for the state, counties, ACHS, and medical groups. Health Plan results are drawn from NCQA Quality Compass. Public Reporting - Results available by: state, County/ACH, HealthPlan
NCQA HEDIS abbreviaiton: AAP</t>
  </si>
  <si>
    <t>30-Day Follow-Up
An outpatient visit, intensive outpatient encounter or partial hospitalization with any practitioner, with a primary diagnosis of a mental health disorder within 30 days after the ED visit. Include outpatient visits, intensive outpatient visits or partial hospitalizations that occur on the date of the ED visit.
7-Day Follow-Up
An outpatient visit, intensive outpatient encounter or partial hospitalization, with any practitioner, with a primary diagnosis of a mental health disorder within 7 days after the ED visit. Include outpatient visits, intensive outpatient visits or partial hospitalizations that occur on the date of the ED visit.
For both indicators, any of the following meet criteria for a follow-up visit:
- A visit (FUH Stand Alone Visits Value Set) with a primary diagnosis of a mental health disorder (Mental Health Diagnosis Value Set).
- A visit (FUH Visits Group 1 Value Set and FUH POS Group 1 Value Set) with a primary diagnosis of a mental health disorder (Mental Health Diagnosis Value Set).
- A visit (FUH Visits Group 2 Value Set and FUH POS Group 2 Value Set) with a primary diagnosis of a mental health disorder (Mental Health Diagnosis Value Set).
- A visit to a behavioral healthcare facility (FUH RevCodes Group 1 Value Set).
- A visit to a non-behavioral healthcare facility (FUH RevCodes Group 2 Value Set) with a primary diagnosis of a mental health disorder (Mental Health Diagnosis Value Set).</t>
  </si>
  <si>
    <t>30-Day Follow-Up
An outpatient visit, intensive outpatient encounter or partial hospitalization, with any practitioner, with a primary diagnosis of AOD within 30 days after the ED visit. Include outpatient visits, intensive outpatient visits or partial hospitalizations that occur on the date of the ED visit.
7-Day Follow-Up
An outpatient visit, intensive outpatient encounter or partial hospitalization, with any practitioner, with a primary diagnosis of AOD within 30 days after the ED visit. Include outpatient visits, intensive outpatient visits or partial hospitalizations that occur on the date of the ED visit.
For both indicators, any of the following meet criteria for a follow-up visit:
- IET Stand Alone Visits Value Set with a primary diagnosis of AOD (AOD Dependence Value Set).
- IET Visits Group 1 Value Set with IET POS Group 1 Value Set and a primary diagnosis of AOD (AOD Dependence Value Set).
- IET Visits Group 2 Value Set with IET POS Group 2 Value Set and a primary diagnosis of AOD (AOD Dependence Value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</si>
</sst>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b/>
      <sz val="11"/>
      <color theme="1"/>
      <name val="Calibri"/>
      <family val="2"/>
      <scheme val="minor"/>
    </font>
    <font>
      <b/>
      <sz val="11"/>
      <color theme="0"/>
      <name val="Calibri"/>
      <family val="2"/>
      <scheme val="minor"/>
    </font>
    <font>
      <u/>
      <sz val="11"/>
      <color theme="1"/>
      <name val="Calibri"/>
      <family val="2"/>
      <scheme val="minor"/>
    </font>
    <font>
      <sz val="11"/>
      <color theme="1"/>
      <name val="Symbol"/>
      <family val="1"/>
      <charset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u/>
      <sz val="11"/>
      <color theme="10"/>
      <name val="Calibri"/>
      <family val="2"/>
      <scheme val="minor"/>
    </font>
    <font>
      <sz val="14"/>
      <color theme="1"/>
      <name val="Calibri"/>
      <family val="2"/>
      <scheme val="minor"/>
    </font>
    <font>
      <strike/>
      <sz val="14"/>
      <color theme="1"/>
      <name val="Calibri"/>
      <family val="2"/>
      <scheme val="minor"/>
    </font>
    <font>
      <sz val="12"/>
      <color theme="1"/>
      <name val="Calibri"/>
      <family val="2"/>
      <scheme val="minor"/>
    </font>
    <font>
      <b/>
      <sz val="11"/>
      <name val="Calibri"/>
      <family val="2"/>
      <scheme val="minor"/>
    </font>
    <font>
      <sz val="11"/>
      <name val="Calibri"/>
      <family val="2"/>
      <scheme val="minor"/>
    </font>
    <font>
      <sz val="11"/>
      <color rgb="FFFF0000"/>
      <name val="Calibri"/>
      <family val="2"/>
      <scheme val="minor"/>
    </font>
    <font>
      <sz val="11"/>
      <color rgb="FFC00000"/>
      <name val="Calibri"/>
      <family val="2"/>
      <scheme val="minor"/>
    </font>
    <font>
      <b/>
      <sz val="11"/>
      <color rgb="FFC00000"/>
      <name val="Calibri"/>
      <family val="2"/>
      <scheme val="minor"/>
    </font>
    <font>
      <u/>
      <sz val="11"/>
      <color rgb="FFC00000"/>
      <name val="Calibri"/>
      <family val="2"/>
      <scheme val="minor"/>
    </font>
    <font>
      <sz val="14"/>
      <color rgb="FFC00000"/>
      <name val="Calibri"/>
      <family val="2"/>
      <scheme val="minor"/>
    </font>
    <font>
      <strike/>
      <sz val="14"/>
      <color rgb="FFC00000"/>
      <name val="Calibri"/>
      <family val="2"/>
      <scheme val="minor"/>
    </font>
    <font>
      <b/>
      <sz val="14"/>
      <color rgb="FFC00000"/>
      <name val="Calibri"/>
      <family val="2"/>
      <scheme val="minor"/>
    </font>
  </fonts>
  <fills count="43">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9" tint="0.59999389629810485"/>
        <bgColor indexed="64"/>
      </patternFill>
    </fill>
  </fills>
  <borders count="22">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542222357860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4">
    <xf numFmtId="0" fontId="0" fillId="0" borderId="0"/>
    <xf numFmtId="0" fontId="5" fillId="0" borderId="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10" fillId="30" borderId="0" applyNumberFormat="0" applyBorder="0" applyAlignment="0" applyProtection="0"/>
    <xf numFmtId="0" fontId="11" fillId="31" borderId="5" applyNumberFormat="0" applyAlignment="0" applyProtection="0"/>
    <xf numFmtId="0" fontId="7" fillId="32" borderId="8" applyNumberFormat="0" applyAlignment="0" applyProtection="0"/>
    <xf numFmtId="0" fontId="12" fillId="0" borderId="0" applyNumberFormat="0" applyFill="0" applyBorder="0" applyAlignment="0" applyProtection="0"/>
    <xf numFmtId="0" fontId="13" fillId="33" borderId="0" applyNumberFormat="0" applyBorder="0" applyAlignment="0" applyProtection="0"/>
    <xf numFmtId="0" fontId="14" fillId="0" borderId="3" applyNumberFormat="0" applyFill="0" applyAlignment="0" applyProtection="0"/>
    <xf numFmtId="0" fontId="15" fillId="0" borderId="11" applyNumberFormat="0" applyFill="0" applyAlignment="0" applyProtection="0"/>
    <xf numFmtId="0" fontId="16" fillId="0" borderId="4" applyNumberFormat="0" applyFill="0" applyAlignment="0" applyProtection="0"/>
    <xf numFmtId="0" fontId="16" fillId="0" borderId="0" applyNumberFormat="0" applyFill="0" applyBorder="0" applyAlignment="0" applyProtection="0"/>
    <xf numFmtId="0" fontId="17" fillId="5" borderId="5" applyNumberFormat="0" applyAlignment="0" applyProtection="0"/>
    <xf numFmtId="0" fontId="18" fillId="0" borderId="7" applyNumberFormat="0" applyFill="0" applyAlignment="0" applyProtection="0"/>
    <xf numFmtId="0" fontId="19" fillId="34" borderId="0" applyNumberFormat="0" applyBorder="0" applyAlignment="0" applyProtection="0"/>
    <xf numFmtId="0" fontId="5" fillId="4" borderId="9" applyNumberFormat="0" applyAlignment="0" applyProtection="0"/>
    <xf numFmtId="0" fontId="20" fillId="31" borderId="6" applyNumberFormat="0" applyAlignment="0" applyProtection="0"/>
    <xf numFmtId="0" fontId="21" fillId="0" borderId="0" applyNumberFormat="0" applyFill="0" applyBorder="0" applyAlignment="0" applyProtection="0"/>
    <xf numFmtId="0" fontId="8" fillId="0" borderId="10" applyNumberFormat="0" applyFill="0" applyAlignment="0" applyProtection="0"/>
    <xf numFmtId="0" fontId="9" fillId="0" borderId="0" applyNumberFormat="0" applyFill="0" applyBorder="0" applyAlignment="0" applyProtection="0"/>
    <xf numFmtId="0" fontId="22" fillId="0" borderId="0" applyNumberFormat="0" applyFill="0" applyBorder="0" applyAlignment="0" applyProtection="0"/>
  </cellStyleXfs>
  <cellXfs count="83">
    <xf numFmtId="0" fontId="0" fillId="0" borderId="0" xfId="0"/>
    <xf numFmtId="0" fontId="0" fillId="0" borderId="0" xfId="0" applyAlignment="1">
      <alignment horizontal="center" vertical="top"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center" vertical="center" wrapText="1"/>
    </xf>
    <xf numFmtId="0" fontId="4" fillId="0" borderId="1" xfId="0" applyFont="1" applyBorder="1" applyAlignment="1">
      <alignment horizontal="lef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0" xfId="0" applyAlignment="1">
      <alignment wrapText="1"/>
    </xf>
    <xf numFmtId="0" fontId="2" fillId="35" borderId="0" xfId="0" applyFont="1" applyFill="1" applyAlignment="1">
      <alignment vertical="top"/>
    </xf>
    <xf numFmtId="0" fontId="2" fillId="35" borderId="0" xfId="0" applyFont="1" applyFill="1" applyAlignment="1">
      <alignment vertical="top" wrapText="1"/>
    </xf>
    <xf numFmtId="0" fontId="0" fillId="36" borderId="12" xfId="0" applyFill="1" applyBorder="1" applyAlignment="1">
      <alignment vertical="top"/>
    </xf>
    <xf numFmtId="0" fontId="0" fillId="0" borderId="12" xfId="0" applyFont="1" applyBorder="1" applyAlignment="1">
      <alignment vertical="top" wrapText="1"/>
    </xf>
    <xf numFmtId="0" fontId="0" fillId="0" borderId="12" xfId="0" applyBorder="1" applyAlignment="1">
      <alignment vertical="top" wrapText="1"/>
    </xf>
    <xf numFmtId="0" fontId="2" fillId="0" borderId="0" xfId="0" applyFont="1" applyFill="1" applyAlignment="1">
      <alignment horizontal="center"/>
    </xf>
    <xf numFmtId="0" fontId="2" fillId="0" borderId="0" xfId="0" applyFont="1" applyFill="1" applyAlignment="1">
      <alignment vertical="center" wrapText="1"/>
    </xf>
    <xf numFmtId="0" fontId="0" fillId="0" borderId="12" xfId="0" applyBorder="1" applyAlignment="1"/>
    <xf numFmtId="0" fontId="0" fillId="0" borderId="12" xfId="0" applyBorder="1"/>
    <xf numFmtId="0" fontId="2" fillId="35" borderId="12" xfId="0" applyFont="1" applyFill="1" applyBorder="1" applyAlignment="1">
      <alignment horizontal="left"/>
    </xf>
    <xf numFmtId="0" fontId="2" fillId="35" borderId="0" xfId="0" applyFont="1" applyFill="1" applyAlignment="1">
      <alignment horizontal="center" vertical="center" wrapText="1"/>
    </xf>
    <xf numFmtId="0" fontId="0" fillId="36" borderId="12" xfId="0" applyFont="1" applyFill="1" applyBorder="1" applyAlignment="1">
      <alignment wrapText="1"/>
    </xf>
    <xf numFmtId="0" fontId="0" fillId="36" borderId="12" xfId="0" applyFont="1" applyFill="1" applyBorder="1"/>
    <xf numFmtId="0" fontId="26" fillId="36" borderId="12" xfId="0" applyFont="1" applyFill="1" applyBorder="1" applyAlignment="1">
      <alignment horizontal="center" vertical="center" wrapText="1"/>
    </xf>
    <xf numFmtId="0" fontId="0" fillId="0" borderId="12" xfId="0" applyFont="1" applyBorder="1" applyAlignment="1">
      <alignment horizontal="left" vertical="top" wrapText="1"/>
    </xf>
    <xf numFmtId="0" fontId="0" fillId="0" borderId="12" xfId="0" applyBorder="1" applyAlignment="1">
      <alignment horizontal="left" vertical="top" wrapText="1"/>
    </xf>
    <xf numFmtId="0" fontId="1" fillId="0" borderId="12" xfId="0" applyFont="1" applyBorder="1" applyAlignment="1">
      <alignment horizontal="left" vertical="top" wrapText="1"/>
    </xf>
    <xf numFmtId="0" fontId="0" fillId="0" borderId="12" xfId="0" applyBorder="1" applyAlignment="1">
      <alignment vertical="center" wrapText="1"/>
    </xf>
    <xf numFmtId="0" fontId="1" fillId="0" borderId="12" xfId="0" applyFont="1" applyBorder="1" applyAlignment="1">
      <alignment vertical="top"/>
    </xf>
    <xf numFmtId="0" fontId="2" fillId="35" borderId="0" xfId="0" applyFont="1" applyFill="1" applyAlignment="1">
      <alignment horizontal="center" vertical="top" wrapText="1"/>
    </xf>
    <xf numFmtId="0" fontId="2" fillId="35" borderId="0" xfId="0" applyFont="1" applyFill="1"/>
    <xf numFmtId="0" fontId="2" fillId="3" borderId="12" xfId="0" applyFont="1" applyFill="1" applyBorder="1" applyAlignment="1">
      <alignment horizontal="left" vertical="top" wrapText="1"/>
    </xf>
    <xf numFmtId="49" fontId="2" fillId="3" borderId="12" xfId="0" applyNumberFormat="1" applyFont="1" applyFill="1" applyBorder="1" applyAlignment="1">
      <alignment horizontal="left" vertical="top" wrapText="1"/>
    </xf>
    <xf numFmtId="0" fontId="1" fillId="0" borderId="12" xfId="0" applyFont="1" applyFill="1" applyBorder="1"/>
    <xf numFmtId="49" fontId="0" fillId="0" borderId="12" xfId="0" applyNumberFormat="1" applyFont="1" applyBorder="1" applyAlignment="1">
      <alignment horizontal="left" vertical="top" wrapText="1"/>
    </xf>
    <xf numFmtId="0" fontId="5" fillId="0" borderId="12" xfId="1" applyFont="1" applyBorder="1" applyAlignment="1">
      <alignment vertical="top" wrapText="1"/>
    </xf>
    <xf numFmtId="0" fontId="0" fillId="0" borderId="12" xfId="0" applyFont="1" applyFill="1" applyBorder="1" applyAlignment="1">
      <alignment vertical="top" wrapText="1"/>
    </xf>
    <xf numFmtId="0" fontId="1" fillId="0" borderId="12" xfId="0" applyFont="1" applyBorder="1" applyAlignment="1">
      <alignment vertical="top" wrapText="1"/>
    </xf>
    <xf numFmtId="0" fontId="23" fillId="0" borderId="12" xfId="0" applyFont="1" applyBorder="1" applyAlignment="1">
      <alignment vertical="top" wrapText="1"/>
    </xf>
    <xf numFmtId="0" fontId="0" fillId="37" borderId="12" xfId="0" applyFont="1" applyFill="1" applyBorder="1" applyAlignment="1">
      <alignment vertical="top" wrapText="1"/>
    </xf>
    <xf numFmtId="49" fontId="0" fillId="0" borderId="12" xfId="0" applyNumberFormat="1" applyFont="1" applyFill="1" applyBorder="1" applyAlignment="1">
      <alignment horizontal="left" vertical="top" wrapText="1"/>
    </xf>
    <xf numFmtId="0" fontId="24" fillId="0" borderId="12" xfId="0" applyFont="1" applyBorder="1" applyAlignment="1">
      <alignment vertical="top" wrapText="1"/>
    </xf>
    <xf numFmtId="0" fontId="25" fillId="0" borderId="12" xfId="0" applyFont="1" applyBorder="1"/>
    <xf numFmtId="49" fontId="25" fillId="0" borderId="12" xfId="0" applyNumberFormat="1" applyFont="1" applyBorder="1"/>
    <xf numFmtId="0" fontId="23" fillId="0" borderId="12" xfId="0" applyFont="1" applyBorder="1"/>
    <xf numFmtId="49" fontId="23" fillId="0" borderId="12" xfId="0" applyNumberFormat="1" applyFont="1" applyBorder="1"/>
    <xf numFmtId="0" fontId="28" fillId="0" borderId="0" xfId="0" applyFont="1" applyFill="1" applyBorder="1" applyAlignment="1">
      <alignment vertical="top"/>
    </xf>
    <xf numFmtId="0" fontId="28" fillId="0" borderId="0" xfId="0" applyFont="1" applyFill="1" applyBorder="1" applyAlignment="1">
      <alignment vertical="top" wrapText="1"/>
    </xf>
    <xf numFmtId="0" fontId="28" fillId="0" borderId="0" xfId="0" applyFont="1" applyFill="1" applyAlignment="1">
      <alignment wrapText="1"/>
    </xf>
    <xf numFmtId="0" fontId="28" fillId="0" borderId="0" xfId="0" applyFont="1" applyFill="1"/>
    <xf numFmtId="0" fontId="0" fillId="0" borderId="21" xfId="0" applyBorder="1" applyAlignment="1">
      <alignment horizontal="center" vertical="top" wrapText="1"/>
    </xf>
    <xf numFmtId="0" fontId="2" fillId="35" borderId="20" xfId="0" applyFont="1" applyFill="1" applyBorder="1" applyAlignment="1">
      <alignment horizontal="center" vertical="center" wrapText="1"/>
    </xf>
    <xf numFmtId="0" fontId="2" fillId="39" borderId="17" xfId="0" applyFont="1" applyFill="1" applyBorder="1" applyAlignment="1">
      <alignment horizontal="center"/>
    </xf>
    <xf numFmtId="0" fontId="0" fillId="40" borderId="18" xfId="0" applyFill="1" applyBorder="1" applyAlignment="1">
      <alignment wrapText="1"/>
    </xf>
    <xf numFmtId="0" fontId="0" fillId="38" borderId="18" xfId="0" applyFill="1" applyBorder="1"/>
    <xf numFmtId="0" fontId="0" fillId="42" borderId="18" xfId="0" applyFill="1" applyBorder="1" applyAlignment="1">
      <alignment wrapText="1"/>
    </xf>
    <xf numFmtId="0" fontId="0" fillId="41" borderId="19" xfId="0" applyFill="1" applyBorder="1" applyAlignment="1">
      <alignment wrapText="1"/>
    </xf>
    <xf numFmtId="0" fontId="27" fillId="0" borderId="15" xfId="0" applyFont="1" applyFill="1" applyBorder="1" applyAlignment="1">
      <alignment horizontal="left"/>
    </xf>
    <xf numFmtId="0" fontId="0" fillId="0" borderId="15" xfId="0" applyBorder="1" applyAlignment="1"/>
    <xf numFmtId="0" fontId="0" fillId="0" borderId="16" xfId="0" applyBorder="1" applyAlignment="1"/>
    <xf numFmtId="0" fontId="22" fillId="0" borderId="12" xfId="43" applyFont="1" applyBorder="1" applyAlignment="1">
      <alignment vertical="top" wrapText="1"/>
    </xf>
    <xf numFmtId="0" fontId="29" fillId="0" borderId="12" xfId="0" applyFont="1" applyBorder="1" applyAlignment="1">
      <alignment vertical="top" wrapText="1"/>
    </xf>
    <xf numFmtId="49" fontId="29" fillId="0" borderId="12" xfId="0" applyNumberFormat="1" applyFont="1" applyFill="1" applyBorder="1" applyAlignment="1">
      <alignment horizontal="left" vertical="top" wrapText="1"/>
    </xf>
    <xf numFmtId="0" fontId="29" fillId="0" borderId="12" xfId="0" applyFont="1" applyFill="1" applyBorder="1" applyAlignment="1">
      <alignment vertical="top" wrapText="1"/>
    </xf>
    <xf numFmtId="0" fontId="30" fillId="0" borderId="12" xfId="0" applyFont="1" applyBorder="1" applyAlignment="1">
      <alignment vertical="top" wrapText="1"/>
    </xf>
    <xf numFmtId="49" fontId="29" fillId="0" borderId="12" xfId="0" applyNumberFormat="1" applyFont="1" applyBorder="1" applyAlignment="1">
      <alignment horizontal="left" vertical="top" wrapText="1"/>
    </xf>
    <xf numFmtId="0" fontId="29" fillId="2" borderId="12" xfId="0" applyFont="1" applyFill="1" applyBorder="1" applyAlignment="1">
      <alignment vertical="top" wrapText="1"/>
    </xf>
    <xf numFmtId="0" fontId="31" fillId="0" borderId="12" xfId="43" applyFont="1" applyBorder="1" applyAlignment="1">
      <alignment vertical="top" wrapText="1"/>
    </xf>
    <xf numFmtId="0" fontId="29" fillId="0" borderId="12" xfId="43" applyFont="1" applyBorder="1" applyAlignment="1">
      <alignment vertical="top" wrapText="1"/>
    </xf>
    <xf numFmtId="0" fontId="32" fillId="0" borderId="12" xfId="0" applyFont="1" applyBorder="1" applyAlignment="1">
      <alignment vertical="top" wrapText="1"/>
    </xf>
    <xf numFmtId="0" fontId="33" fillId="0" borderId="12" xfId="0" applyFont="1" applyBorder="1" applyAlignment="1">
      <alignment vertical="top" wrapText="1"/>
    </xf>
    <xf numFmtId="0" fontId="29" fillId="0" borderId="0" xfId="0" applyFont="1" applyBorder="1" applyAlignment="1">
      <alignment vertical="top" wrapText="1"/>
    </xf>
    <xf numFmtId="0" fontId="29" fillId="0" borderId="0" xfId="0" applyFont="1" applyFill="1" applyBorder="1" applyAlignment="1">
      <alignment vertical="top" wrapText="1"/>
    </xf>
    <xf numFmtId="0" fontId="31" fillId="0" borderId="0" xfId="43" applyFont="1" applyFill="1" applyBorder="1" applyAlignment="1">
      <alignment vertical="top" wrapText="1"/>
    </xf>
    <xf numFmtId="0" fontId="31" fillId="0" borderId="0" xfId="43" applyFont="1" applyBorder="1" applyAlignment="1">
      <alignment vertical="top" wrapText="1"/>
    </xf>
    <xf numFmtId="0" fontId="31" fillId="0" borderId="0" xfId="43" applyFont="1" applyAlignment="1">
      <alignment vertical="top" wrapText="1"/>
    </xf>
    <xf numFmtId="0" fontId="29" fillId="0" borderId="0" xfId="43" applyFont="1" applyAlignment="1">
      <alignment vertical="top" wrapText="1"/>
    </xf>
    <xf numFmtId="0" fontId="34" fillId="0" borderId="12" xfId="0" applyFont="1" applyBorder="1" applyAlignment="1">
      <alignment vertical="top" wrapText="1"/>
    </xf>
    <xf numFmtId="0" fontId="2" fillId="35" borderId="12" xfId="0" applyFont="1" applyFill="1" applyBorder="1" applyAlignment="1">
      <alignment horizontal="center"/>
    </xf>
    <xf numFmtId="0" fontId="0" fillId="0" borderId="20" xfId="0" applyBorder="1" applyAlignment="1">
      <alignment horizontal="center" vertical="top" wrapText="1"/>
    </xf>
    <xf numFmtId="0" fontId="0" fillId="0" borderId="21" xfId="0" applyBorder="1" applyAlignment="1">
      <alignment horizontal="center" vertical="top" wrapText="1"/>
    </xf>
    <xf numFmtId="0" fontId="2" fillId="35" borderId="0" xfId="0" applyFont="1" applyFill="1" applyAlignment="1">
      <alignment horizontal="center" vertical="center" wrapText="1"/>
    </xf>
    <xf numFmtId="0" fontId="2" fillId="35" borderId="13" xfId="0" applyFont="1" applyFill="1" applyBorder="1" applyAlignment="1">
      <alignment horizontal="center"/>
    </xf>
    <xf numFmtId="0" fontId="2" fillId="35" borderId="14" xfId="0" applyFont="1" applyFill="1" applyBorder="1" applyAlignment="1">
      <alignment horizontal="center"/>
    </xf>
  </cellXfs>
  <cellStyles count="4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Explanatory Text 2" xfId="29" xr:uid="{00000000-0005-0000-0000-00001B000000}"/>
    <cellStyle name="Good 2" xfId="30" xr:uid="{00000000-0005-0000-0000-00001C000000}"/>
    <cellStyle name="Heading 1 2" xfId="31" xr:uid="{00000000-0005-0000-0000-00001D000000}"/>
    <cellStyle name="Heading 2 2" xfId="32" xr:uid="{00000000-0005-0000-0000-00001E000000}"/>
    <cellStyle name="Heading 3 2" xfId="33" xr:uid="{00000000-0005-0000-0000-00001F000000}"/>
    <cellStyle name="Heading 4 2" xfId="34" xr:uid="{00000000-0005-0000-0000-000020000000}"/>
    <cellStyle name="Hyperlink" xfId="43" builtinId="8"/>
    <cellStyle name="Input 2" xfId="35" xr:uid="{00000000-0005-0000-0000-000022000000}"/>
    <cellStyle name="Linked Cell 2" xfId="36" xr:uid="{00000000-0005-0000-0000-000023000000}"/>
    <cellStyle name="Neutral 2" xfId="37" xr:uid="{00000000-0005-0000-0000-000024000000}"/>
    <cellStyle name="Normal" xfId="0" builtinId="0"/>
    <cellStyle name="Normal 2" xfId="1" xr:uid="{00000000-0005-0000-0000-000026000000}"/>
    <cellStyle name="Note 2" xfId="38" xr:uid="{00000000-0005-0000-0000-000027000000}"/>
    <cellStyle name="Output 2" xfId="39" xr:uid="{00000000-0005-0000-0000-000028000000}"/>
    <cellStyle name="Title 2" xfId="40" xr:uid="{00000000-0005-0000-0000-000029000000}"/>
    <cellStyle name="Total 2" xfId="41" xr:uid="{00000000-0005-0000-0000-00002A000000}"/>
    <cellStyle name="Warning Text 2" xfId="42" xr:uid="{00000000-0005-0000-0000-00002B000000}"/>
  </cellStyles>
  <dxfs count="99">
    <dxf>
      <font>
        <color rgb="FFC00000"/>
      </font>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8" tint="0.59996337778862885"/>
        </patternFill>
      </fill>
    </dxf>
    <dxf>
      <fill>
        <patternFill>
          <bgColor theme="7" tint="0.59996337778862885"/>
        </patternFill>
      </fill>
    </dxf>
    <dxf>
      <fill>
        <patternFill>
          <bgColor theme="5" tint="0.59996337778862885"/>
        </patternFill>
      </fill>
    </dxf>
    <dxf>
      <fill>
        <patternFill>
          <bgColor theme="9" tint="0.59996337778862885"/>
        </patternFill>
      </fill>
    </dxf>
    <dxf>
      <fill>
        <patternFill>
          <bgColor theme="3"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aff.qualityforum.org/Projects/Medicaid%20Innovation%20Accelerator%20Programs/Staff%20Documents/Measure%20Evaluation%20Too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ction"/>
      <sheetName val="Data Validation"/>
    </sheetNames>
    <sheetDataSet>
      <sheetData sheetId="0"/>
      <sheetData sheetId="1">
        <row r="1">
          <cell r="B1" t="str">
            <v>Beneficiaries_with_Complex_Needs</v>
          </cell>
          <cell r="C1" t="str">
            <v>Community_Integration</v>
          </cell>
          <cell r="D1" t="str">
            <v>Mental_and_Physical_Health</v>
          </cell>
          <cell r="E1" t="str">
            <v>Substance_Use_Disorders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wacommunitycheckup.org/?hsearch=mg" TargetMode="External"/><Relationship Id="rId3" Type="http://schemas.openxmlformats.org/officeDocument/2006/relationships/hyperlink" Target="http://www.google.com/url?sa=t&amp;rct=j&amp;q=&amp;esrc=s&amp;source=web&amp;cd=1&amp;cad=rja&amp;uact=8&amp;ved=0ahUKEwjJ0_LazN3SAhVq7YMKHaoSBsQQFggcMAA&amp;url=http%3A%2F%2Fwww.blueshieldcafoundation.org%2Fsites%2Fdefault%2Ffiles%2Fu19%2FPRIME%2520MeasureSpecs1.3v2.0.docx&amp;usg=AFQjCNFuvXf" TargetMode="External"/><Relationship Id="rId7" Type="http://schemas.openxmlformats.org/officeDocument/2006/relationships/hyperlink" Target="http://www.dhcs.ca.gov/provgovpart/Documents/MC2020_AttachmentQ_PRIMEProjectsMetrics.pdf" TargetMode="External"/><Relationship Id="rId2" Type="http://schemas.openxmlformats.org/officeDocument/2006/relationships/hyperlink" Target="http://www.google.com/url?sa=t&amp;rct=j&amp;q=&amp;esrc=s&amp;source=web&amp;cd=1&amp;cad=rja&amp;uact=8&amp;ved=0ahUKEwjJ0_LazN3SAhVq7YMKHaoSBsQQFggcMAA&amp;url=http%3A%2F%2Fwww.blueshieldcafoundation.org%2Fsites%2Fdefault%2Ffiles%2Fu19%2FPRIME%2520MeasureSpecs1.3v2.0.docx&amp;usg=AFQjCNFuvXf" TargetMode="External"/><Relationship Id="rId1" Type="http://schemas.openxmlformats.org/officeDocument/2006/relationships/hyperlink" Target="https://www.dshs.wa.gov/sites/default/files/SESA/rda/documents/cross-system/ED-Utilization.pdf" TargetMode="External"/><Relationship Id="rId6" Type="http://schemas.openxmlformats.org/officeDocument/2006/relationships/hyperlink" Target="http://www.qualityforum.org/QPS/QPSTool.aspx" TargetMode="External"/><Relationship Id="rId5" Type="http://schemas.openxmlformats.org/officeDocument/2006/relationships/hyperlink" Target="https://www.google.com/url?sa=t&amp;rct=j&amp;q=&amp;esrc=s&amp;source=web&amp;cd=1&amp;cad=rja&amp;uact=8&amp;ved=0ahUKEwiHjLGv2N3SAhUS4mMKHeigCsoQFggaMAA&amp;url=https%3A%2F%2Fwww.qualityindicators.ahrq.gov%2FDownloads%2FModules%2FPQI%2FV45%2FTechSpecs%2FPQI%252090%2520Prevention%2520Qual" TargetMode="External"/><Relationship Id="rId4" Type="http://schemas.openxmlformats.org/officeDocument/2006/relationships/hyperlink" Target="http://www.google.com/url?sa=t&amp;rct=j&amp;q=&amp;esrc=s&amp;source=web&amp;cd=1&amp;cad=rja&amp;uact=8&amp;ved=0ahUKEwjJ0_LazN3SAhVq7YMKHaoSBsQQFggcMAA&amp;url=http%3A%2F%2Fwww.blueshieldcafoundation.org%2Fsites%2Fdefault%2Ffiles%2Fu19%2FPRIME%2520MeasureSpecs1.3v2.0.docx&amp;usg=AFQjCNFuvXf" TargetMode="External"/><Relationship Id="rId9"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3"/>
  <sheetViews>
    <sheetView workbookViewId="0">
      <selection sqref="A1:B1"/>
    </sheetView>
  </sheetViews>
  <sheetFormatPr defaultRowHeight="14.5" x14ac:dyDescent="0.35"/>
  <cols>
    <col min="1" max="1" width="27.54296875" bestFit="1" customWidth="1"/>
    <col min="2" max="2" width="95.81640625" customWidth="1"/>
  </cols>
  <sheetData>
    <row r="1" spans="1:10" ht="15" customHeight="1" x14ac:dyDescent="0.35">
      <c r="A1" s="80" t="s">
        <v>499</v>
      </c>
      <c r="B1" s="80"/>
      <c r="C1" s="15"/>
      <c r="D1" s="15"/>
      <c r="E1" s="15"/>
      <c r="F1" s="15"/>
      <c r="G1" s="15"/>
      <c r="H1" s="15"/>
      <c r="I1" s="15"/>
      <c r="J1" s="15"/>
    </row>
    <row r="2" spans="1:10" ht="74.25" customHeight="1" x14ac:dyDescent="0.35">
      <c r="A2" s="78" t="s">
        <v>586</v>
      </c>
      <c r="B2" s="79"/>
      <c r="C2" s="3"/>
      <c r="D2" s="3"/>
      <c r="E2" s="3"/>
      <c r="F2" s="3"/>
      <c r="G2" s="3"/>
      <c r="H2" s="3"/>
      <c r="I2" s="3"/>
      <c r="J2" s="3"/>
    </row>
    <row r="3" spans="1:10" x14ac:dyDescent="0.35">
      <c r="A3" s="1"/>
      <c r="B3" s="1"/>
      <c r="C3" s="3"/>
      <c r="D3" s="3"/>
      <c r="E3" s="3"/>
      <c r="F3" s="3"/>
      <c r="G3" s="3"/>
      <c r="H3" s="3"/>
      <c r="I3" s="3"/>
      <c r="J3" s="3"/>
    </row>
    <row r="4" spans="1:10" ht="217.5" x14ac:dyDescent="0.35">
      <c r="A4" s="50" t="s">
        <v>576</v>
      </c>
      <c r="B4" s="49" t="s">
        <v>587</v>
      </c>
      <c r="C4" s="3"/>
      <c r="D4" s="3"/>
      <c r="E4" s="3"/>
      <c r="F4" s="3"/>
      <c r="G4" s="3"/>
      <c r="H4" s="3"/>
      <c r="I4" s="3"/>
      <c r="J4" s="3"/>
    </row>
    <row r="5" spans="1:10" x14ac:dyDescent="0.35">
      <c r="A5" s="1"/>
      <c r="B5" s="1"/>
      <c r="C5" s="3"/>
      <c r="D5" s="3"/>
      <c r="E5" s="3"/>
      <c r="F5" s="3"/>
      <c r="G5" s="3"/>
      <c r="H5" s="3"/>
      <c r="I5" s="3"/>
      <c r="J5" s="3"/>
    </row>
    <row r="6" spans="1:10" x14ac:dyDescent="0.35">
      <c r="A6" s="9" t="s">
        <v>550</v>
      </c>
      <c r="B6" s="10" t="s">
        <v>1</v>
      </c>
    </row>
    <row r="7" spans="1:10" x14ac:dyDescent="0.35">
      <c r="A7" s="11" t="s">
        <v>131</v>
      </c>
      <c r="B7" s="12" t="s">
        <v>551</v>
      </c>
      <c r="C7" s="14"/>
      <c r="D7" s="14"/>
      <c r="E7" s="14"/>
    </row>
    <row r="8" spans="1:10" x14ac:dyDescent="0.35">
      <c r="A8" s="11" t="s">
        <v>132</v>
      </c>
      <c r="B8" s="13" t="s">
        <v>552</v>
      </c>
      <c r="C8" s="8"/>
    </row>
    <row r="9" spans="1:10" x14ac:dyDescent="0.35">
      <c r="A9" s="11" t="s">
        <v>140</v>
      </c>
      <c r="B9" s="13" t="s">
        <v>553</v>
      </c>
    </row>
    <row r="10" spans="1:10" x14ac:dyDescent="0.35">
      <c r="A10" s="11" t="s">
        <v>133</v>
      </c>
      <c r="B10" s="13" t="s">
        <v>554</v>
      </c>
      <c r="C10" s="8"/>
    </row>
    <row r="11" spans="1:10" x14ac:dyDescent="0.35">
      <c r="A11" s="11" t="s">
        <v>5</v>
      </c>
      <c r="B11" s="12" t="s">
        <v>555</v>
      </c>
      <c r="C11" s="8"/>
    </row>
    <row r="12" spans="1:10" x14ac:dyDescent="0.35">
      <c r="A12" s="11" t="s">
        <v>0</v>
      </c>
      <c r="B12" s="12" t="s">
        <v>556</v>
      </c>
      <c r="C12" s="8"/>
      <c r="D12" s="8"/>
      <c r="E12" s="8"/>
    </row>
    <row r="13" spans="1:10" x14ac:dyDescent="0.35">
      <c r="A13" s="11" t="s">
        <v>1</v>
      </c>
      <c r="B13" s="12" t="s">
        <v>557</v>
      </c>
      <c r="C13" s="8"/>
      <c r="D13" s="8"/>
    </row>
    <row r="14" spans="1:10" x14ac:dyDescent="0.35">
      <c r="A14" s="11" t="s">
        <v>2</v>
      </c>
      <c r="B14" s="13" t="s">
        <v>558</v>
      </c>
    </row>
    <row r="15" spans="1:10" x14ac:dyDescent="0.35">
      <c r="A15" s="11" t="s">
        <v>3</v>
      </c>
      <c r="B15" s="12" t="s">
        <v>559</v>
      </c>
      <c r="C15" s="8"/>
      <c r="D15" s="8"/>
      <c r="E15" s="8"/>
    </row>
    <row r="16" spans="1:10" x14ac:dyDescent="0.35">
      <c r="A16" s="11" t="s">
        <v>4</v>
      </c>
      <c r="B16" s="12" t="s">
        <v>560</v>
      </c>
      <c r="C16" s="8"/>
      <c r="D16" s="8"/>
      <c r="E16" s="8"/>
    </row>
    <row r="17" spans="1:5" x14ac:dyDescent="0.35">
      <c r="A17" s="11" t="s">
        <v>6</v>
      </c>
      <c r="B17" s="12" t="s">
        <v>561</v>
      </c>
      <c r="C17" s="8"/>
      <c r="D17" s="8"/>
      <c r="E17" s="8"/>
    </row>
    <row r="18" spans="1:5" x14ac:dyDescent="0.35">
      <c r="A18" s="11" t="s">
        <v>7</v>
      </c>
      <c r="B18" s="12" t="s">
        <v>562</v>
      </c>
      <c r="C18" s="8"/>
      <c r="D18" s="8"/>
      <c r="E18" s="8"/>
    </row>
    <row r="19" spans="1:5" x14ac:dyDescent="0.35">
      <c r="A19" s="11" t="s">
        <v>8</v>
      </c>
      <c r="B19" s="12" t="s">
        <v>563</v>
      </c>
      <c r="C19" s="8"/>
      <c r="D19" s="8"/>
      <c r="E19" s="8"/>
    </row>
    <row r="20" spans="1:5" ht="29" x14ac:dyDescent="0.35">
      <c r="A20" s="11" t="s">
        <v>142</v>
      </c>
      <c r="B20" s="13" t="s">
        <v>81</v>
      </c>
      <c r="C20" s="8"/>
      <c r="D20" s="8"/>
      <c r="E20" s="8"/>
    </row>
    <row r="21" spans="1:5" x14ac:dyDescent="0.35">
      <c r="A21" s="11" t="s">
        <v>134</v>
      </c>
      <c r="B21" s="13" t="s">
        <v>564</v>
      </c>
      <c r="C21" s="8"/>
      <c r="D21" s="8"/>
      <c r="E21" s="8"/>
    </row>
    <row r="22" spans="1:5" ht="43.5" x14ac:dyDescent="0.35">
      <c r="A22" s="11" t="s">
        <v>135</v>
      </c>
      <c r="B22" s="13" t="s">
        <v>565</v>
      </c>
      <c r="C22" s="8"/>
      <c r="D22" s="8"/>
      <c r="E22" s="8"/>
    </row>
    <row r="23" spans="1:5" ht="29" x14ac:dyDescent="0.35">
      <c r="A23" s="11" t="s">
        <v>118</v>
      </c>
      <c r="B23" s="13" t="s">
        <v>566</v>
      </c>
      <c r="C23" s="8"/>
      <c r="D23" s="8"/>
      <c r="E23" s="8"/>
    </row>
    <row r="24" spans="1:5" ht="72.5" x14ac:dyDescent="0.35">
      <c r="A24" s="11" t="s">
        <v>10</v>
      </c>
      <c r="B24" s="13" t="s">
        <v>91</v>
      </c>
      <c r="C24" s="8"/>
      <c r="D24" s="8"/>
      <c r="E24" s="8"/>
    </row>
    <row r="25" spans="1:5" x14ac:dyDescent="0.35">
      <c r="A25" s="11" t="s">
        <v>136</v>
      </c>
      <c r="B25" s="13" t="s">
        <v>567</v>
      </c>
      <c r="C25" s="8"/>
      <c r="D25" s="8"/>
      <c r="E25" s="8"/>
    </row>
    <row r="26" spans="1:5" x14ac:dyDescent="0.35">
      <c r="A26" s="11" t="s">
        <v>137</v>
      </c>
      <c r="B26" s="13" t="s">
        <v>568</v>
      </c>
      <c r="C26" s="8"/>
      <c r="D26" s="8"/>
      <c r="E26" s="8"/>
    </row>
    <row r="27" spans="1:5" ht="29" x14ac:dyDescent="0.35">
      <c r="A27" s="11" t="s">
        <v>141</v>
      </c>
      <c r="B27" s="12" t="s">
        <v>569</v>
      </c>
      <c r="C27" s="8"/>
      <c r="D27" s="8"/>
      <c r="E27" s="8"/>
    </row>
    <row r="28" spans="1:5" x14ac:dyDescent="0.35">
      <c r="A28" s="11" t="s">
        <v>11</v>
      </c>
      <c r="B28" s="13" t="s">
        <v>570</v>
      </c>
      <c r="C28" s="8"/>
      <c r="D28" s="8"/>
      <c r="E28" s="8"/>
    </row>
    <row r="29" spans="1:5" s="48" customFormat="1" x14ac:dyDescent="0.35">
      <c r="A29" s="45"/>
      <c r="B29" s="46"/>
      <c r="C29" s="47"/>
      <c r="D29" s="47"/>
      <c r="E29" s="47"/>
    </row>
    <row r="30" spans="1:5" s="48" customFormat="1" x14ac:dyDescent="0.35">
      <c r="A30" s="81" t="s">
        <v>583</v>
      </c>
      <c r="B30" s="82"/>
      <c r="C30" s="47"/>
      <c r="D30" s="47"/>
      <c r="E30" s="47"/>
    </row>
    <row r="31" spans="1:5" s="48" customFormat="1" x14ac:dyDescent="0.35">
      <c r="A31" s="51"/>
      <c r="B31" s="56" t="s">
        <v>584</v>
      </c>
      <c r="C31" s="47"/>
      <c r="D31" s="47"/>
      <c r="E31" s="47"/>
    </row>
    <row r="32" spans="1:5" s="48" customFormat="1" x14ac:dyDescent="0.35">
      <c r="A32" s="52"/>
      <c r="B32" s="57" t="s">
        <v>585</v>
      </c>
      <c r="C32" s="47"/>
      <c r="D32" s="47"/>
      <c r="E32" s="47"/>
    </row>
    <row r="33" spans="1:5" s="48" customFormat="1" x14ac:dyDescent="0.35">
      <c r="A33" s="53"/>
      <c r="B33" s="57" t="s">
        <v>106</v>
      </c>
      <c r="C33" s="47"/>
      <c r="D33" s="47"/>
      <c r="E33" s="47"/>
    </row>
    <row r="34" spans="1:5" s="48" customFormat="1" x14ac:dyDescent="0.35">
      <c r="A34" s="54"/>
      <c r="B34" s="57" t="s">
        <v>107</v>
      </c>
      <c r="C34" s="47"/>
      <c r="D34" s="47"/>
      <c r="E34" s="47"/>
    </row>
    <row r="35" spans="1:5" s="48" customFormat="1" x14ac:dyDescent="0.35">
      <c r="A35" s="55"/>
      <c r="B35" s="58" t="s">
        <v>582</v>
      </c>
      <c r="C35" s="47"/>
      <c r="D35" s="47"/>
      <c r="E35" s="47"/>
    </row>
    <row r="37" spans="1:5" x14ac:dyDescent="0.35">
      <c r="A37" s="77" t="s">
        <v>514</v>
      </c>
      <c r="B37" s="77"/>
    </row>
    <row r="38" spans="1:5" x14ac:dyDescent="0.35">
      <c r="A38" s="18" t="s">
        <v>571</v>
      </c>
      <c r="B38" s="18" t="s">
        <v>572</v>
      </c>
    </row>
    <row r="39" spans="1:5" x14ac:dyDescent="0.35">
      <c r="A39" s="20" t="s">
        <v>304</v>
      </c>
      <c r="B39" s="16" t="s">
        <v>574</v>
      </c>
    </row>
    <row r="40" spans="1:5" x14ac:dyDescent="0.35">
      <c r="A40" s="20" t="s">
        <v>580</v>
      </c>
      <c r="B40" s="16" t="s">
        <v>581</v>
      </c>
    </row>
    <row r="41" spans="1:5" x14ac:dyDescent="0.35">
      <c r="A41" s="20" t="s">
        <v>538</v>
      </c>
      <c r="B41" s="16" t="s">
        <v>542</v>
      </c>
    </row>
    <row r="42" spans="1:5" x14ac:dyDescent="0.35">
      <c r="A42" s="21" t="s">
        <v>512</v>
      </c>
      <c r="B42" s="17" t="s">
        <v>529</v>
      </c>
    </row>
    <row r="43" spans="1:5" x14ac:dyDescent="0.35">
      <c r="A43" s="20" t="s">
        <v>539</v>
      </c>
      <c r="B43" s="16" t="s">
        <v>543</v>
      </c>
    </row>
    <row r="44" spans="1:5" x14ac:dyDescent="0.35">
      <c r="A44" s="20" t="s">
        <v>537</v>
      </c>
      <c r="B44" s="16" t="s">
        <v>541</v>
      </c>
    </row>
    <row r="45" spans="1:5" x14ac:dyDescent="0.35">
      <c r="A45" s="20" t="s">
        <v>536</v>
      </c>
      <c r="B45" s="16" t="s">
        <v>540</v>
      </c>
    </row>
    <row r="46" spans="1:5" x14ac:dyDescent="0.35">
      <c r="A46" s="20" t="s">
        <v>516</v>
      </c>
      <c r="B46" s="16" t="s">
        <v>531</v>
      </c>
    </row>
    <row r="47" spans="1:5" x14ac:dyDescent="0.35">
      <c r="A47" s="21" t="s">
        <v>515</v>
      </c>
      <c r="B47" s="17" t="s">
        <v>530</v>
      </c>
    </row>
    <row r="48" spans="1:5" x14ac:dyDescent="0.35">
      <c r="A48" s="20" t="s">
        <v>532</v>
      </c>
      <c r="B48" s="16" t="s">
        <v>533</v>
      </c>
    </row>
    <row r="49" spans="1:2" x14ac:dyDescent="0.35">
      <c r="A49" s="20" t="s">
        <v>534</v>
      </c>
      <c r="B49" s="16" t="s">
        <v>535</v>
      </c>
    </row>
    <row r="50" spans="1:2" x14ac:dyDescent="0.35">
      <c r="A50" s="20" t="s">
        <v>160</v>
      </c>
      <c r="B50" s="16" t="s">
        <v>579</v>
      </c>
    </row>
    <row r="51" spans="1:2" x14ac:dyDescent="0.35">
      <c r="A51" s="20" t="s">
        <v>573</v>
      </c>
      <c r="B51" s="16" t="s">
        <v>575</v>
      </c>
    </row>
    <row r="52" spans="1:2" x14ac:dyDescent="0.35">
      <c r="A52" s="20" t="s">
        <v>517</v>
      </c>
      <c r="B52" s="16" t="s">
        <v>544</v>
      </c>
    </row>
    <row r="53" spans="1:2" x14ac:dyDescent="0.35">
      <c r="A53" s="8"/>
      <c r="B53" s="8"/>
    </row>
    <row r="54" spans="1:2" x14ac:dyDescent="0.35">
      <c r="A54" s="8"/>
      <c r="B54" s="8"/>
    </row>
    <row r="55" spans="1:2" x14ac:dyDescent="0.35">
      <c r="A55" s="8"/>
      <c r="B55" s="8"/>
    </row>
    <row r="56" spans="1:2" x14ac:dyDescent="0.35">
      <c r="A56" s="8"/>
      <c r="B56" s="8"/>
    </row>
    <row r="57" spans="1:2" x14ac:dyDescent="0.35">
      <c r="A57" s="8"/>
      <c r="B57" s="8"/>
    </row>
    <row r="58" spans="1:2" x14ac:dyDescent="0.35">
      <c r="A58" s="8"/>
      <c r="B58" s="8"/>
    </row>
    <row r="59" spans="1:2" x14ac:dyDescent="0.35">
      <c r="A59" s="8"/>
      <c r="B59" s="8"/>
    </row>
    <row r="60" spans="1:2" x14ac:dyDescent="0.35">
      <c r="A60" s="8"/>
      <c r="B60" s="8"/>
    </row>
    <row r="61" spans="1:2" x14ac:dyDescent="0.35">
      <c r="A61" s="8"/>
      <c r="B61" s="8"/>
    </row>
    <row r="62" spans="1:2" x14ac:dyDescent="0.35">
      <c r="A62" s="8"/>
      <c r="B62" s="8"/>
    </row>
    <row r="63" spans="1:2" x14ac:dyDescent="0.35">
      <c r="A63" s="8"/>
      <c r="B63" s="8"/>
    </row>
  </sheetData>
  <mergeCells count="4">
    <mergeCell ref="A37:B37"/>
    <mergeCell ref="A2:B2"/>
    <mergeCell ref="A1:B1"/>
    <mergeCell ref="A30:B3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workbookViewId="0">
      <pane ySplit="1" topLeftCell="A2" activePane="bottomLeft" state="frozen"/>
      <selection pane="bottomLeft" activeCell="B2" sqref="B2"/>
    </sheetView>
  </sheetViews>
  <sheetFormatPr defaultColWidth="9.1796875" defaultRowHeight="14.5" x14ac:dyDescent="0.35"/>
  <cols>
    <col min="1" max="1" width="18.1796875" style="4" customWidth="1"/>
    <col min="2" max="2" width="38.26953125" style="4" customWidth="1"/>
    <col min="3" max="3" width="33.1796875" style="1" hidden="1" customWidth="1"/>
    <col min="4" max="4" width="63.81640625" style="1" hidden="1" customWidth="1"/>
    <col min="5" max="5" width="37" style="1" customWidth="1"/>
    <col min="6" max="6" width="9.1796875" style="1"/>
    <col min="7" max="7" width="44.1796875" style="1" customWidth="1"/>
    <col min="8" max="16384" width="9.1796875" style="1"/>
  </cols>
  <sheetData>
    <row r="1" spans="1:5" x14ac:dyDescent="0.35">
      <c r="A1" s="19" t="s">
        <v>75</v>
      </c>
      <c r="B1" s="19" t="s">
        <v>76</v>
      </c>
      <c r="C1" s="28" t="s">
        <v>77</v>
      </c>
      <c r="D1" s="28" t="s">
        <v>78</v>
      </c>
      <c r="E1" s="28" t="s">
        <v>79</v>
      </c>
    </row>
    <row r="2" spans="1:5" ht="72.5" x14ac:dyDescent="0.35">
      <c r="A2" s="22" t="s">
        <v>80</v>
      </c>
      <c r="B2" s="23" t="s">
        <v>81</v>
      </c>
      <c r="C2" s="24" t="s">
        <v>82</v>
      </c>
      <c r="D2" s="24" t="s">
        <v>83</v>
      </c>
      <c r="E2" s="24" t="s">
        <v>84</v>
      </c>
    </row>
    <row r="3" spans="1:5" ht="188.5" x14ac:dyDescent="0.35">
      <c r="A3" s="22" t="s">
        <v>85</v>
      </c>
      <c r="B3" s="23" t="s">
        <v>545</v>
      </c>
      <c r="C3" s="24" t="s">
        <v>86</v>
      </c>
      <c r="D3" s="25" t="s">
        <v>87</v>
      </c>
      <c r="E3" s="24" t="s">
        <v>546</v>
      </c>
    </row>
    <row r="4" spans="1:5" ht="188.5" x14ac:dyDescent="0.35">
      <c r="A4" s="22" t="s">
        <v>88</v>
      </c>
      <c r="B4" s="23" t="s">
        <v>577</v>
      </c>
      <c r="C4" s="13" t="s">
        <v>89</v>
      </c>
      <c r="D4" s="24" t="s">
        <v>90</v>
      </c>
      <c r="E4" s="24" t="s">
        <v>547</v>
      </c>
    </row>
    <row r="5" spans="1:5" ht="188.5" x14ac:dyDescent="0.35">
      <c r="A5" s="22" t="s">
        <v>10</v>
      </c>
      <c r="B5" s="23" t="s">
        <v>548</v>
      </c>
      <c r="C5" s="13" t="s">
        <v>92</v>
      </c>
      <c r="D5" s="13" t="s">
        <v>93</v>
      </c>
      <c r="E5" s="24" t="s">
        <v>549</v>
      </c>
    </row>
    <row r="6" spans="1:5" ht="43.5" x14ac:dyDescent="0.35">
      <c r="A6" s="22" t="s">
        <v>94</v>
      </c>
      <c r="B6" s="23" t="s">
        <v>578</v>
      </c>
      <c r="C6" s="13"/>
      <c r="D6" s="26" t="s">
        <v>95</v>
      </c>
      <c r="E6" s="27" t="s">
        <v>96</v>
      </c>
    </row>
    <row r="7" spans="1:5" ht="173.25" customHeight="1" x14ac:dyDescent="0.35">
      <c r="A7" s="22" t="s">
        <v>97</v>
      </c>
      <c r="B7" s="24" t="s">
        <v>98</v>
      </c>
      <c r="C7" s="13"/>
      <c r="D7" s="17"/>
      <c r="E7" s="25" t="s">
        <v>99</v>
      </c>
    </row>
    <row r="8" spans="1:5" x14ac:dyDescent="0.35">
      <c r="C8" s="2"/>
      <c r="D8" s="5"/>
    </row>
    <row r="9" spans="1:5" x14ac:dyDescent="0.35">
      <c r="C9" s="2"/>
      <c r="D9" s="5"/>
    </row>
    <row r="10" spans="1:5" x14ac:dyDescent="0.35">
      <c r="D10" s="6"/>
    </row>
    <row r="11" spans="1:5" x14ac:dyDescent="0.35">
      <c r="D11" s="6"/>
    </row>
    <row r="12" spans="1:5" ht="15" thickBot="1" x14ac:dyDescent="0.4">
      <c r="D12" s="7"/>
    </row>
  </sheetData>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2:N16"/>
  <sheetViews>
    <sheetView topLeftCell="G1" zoomScale="90" zoomScaleNormal="90" workbookViewId="0">
      <selection activeCell="H37" sqref="H37"/>
    </sheetView>
  </sheetViews>
  <sheetFormatPr defaultRowHeight="14.5" x14ac:dyDescent="0.35"/>
  <cols>
    <col min="1" max="1" width="13.7265625" bestFit="1" customWidth="1"/>
    <col min="2" max="2" width="44.54296875" bestFit="1" customWidth="1"/>
    <col min="3" max="3" width="31.54296875" bestFit="1" customWidth="1"/>
    <col min="4" max="4" width="25.1796875" bestFit="1" customWidth="1"/>
    <col min="5" max="5" width="14.26953125" bestFit="1" customWidth="1"/>
    <col min="6" max="6" width="16.54296875" bestFit="1" customWidth="1"/>
    <col min="7" max="7" width="44.81640625" bestFit="1" customWidth="1"/>
    <col min="8" max="8" width="38.54296875" bestFit="1" customWidth="1"/>
    <col min="9" max="9" width="7.54296875" bestFit="1" customWidth="1"/>
    <col min="10" max="10" width="61.453125" bestFit="1" customWidth="1"/>
    <col min="11" max="11" width="77.81640625" bestFit="1" customWidth="1"/>
    <col min="12" max="12" width="104.54296875" bestFit="1" customWidth="1"/>
    <col min="13" max="13" width="13.7265625" bestFit="1" customWidth="1"/>
    <col min="14" max="14" width="66.453125" bestFit="1" customWidth="1"/>
  </cols>
  <sheetData>
    <row r="2" spans="1:14" x14ac:dyDescent="0.35">
      <c r="A2" s="29" t="s">
        <v>588</v>
      </c>
      <c r="B2" s="29" t="s">
        <v>139</v>
      </c>
      <c r="C2" s="29" t="s">
        <v>140</v>
      </c>
      <c r="D2" s="29" t="s">
        <v>5</v>
      </c>
      <c r="E2" s="29" t="s">
        <v>33</v>
      </c>
      <c r="F2" s="29" t="s">
        <v>2</v>
      </c>
      <c r="G2" s="29" t="s">
        <v>7</v>
      </c>
      <c r="H2" s="29" t="s">
        <v>8</v>
      </c>
      <c r="I2" s="29" t="s">
        <v>116</v>
      </c>
      <c r="J2" s="29" t="s">
        <v>9</v>
      </c>
      <c r="K2" s="29" t="s">
        <v>118</v>
      </c>
      <c r="L2" s="29" t="s">
        <v>10</v>
      </c>
      <c r="M2" s="29" t="s">
        <v>119</v>
      </c>
      <c r="N2" s="29" t="s">
        <v>120</v>
      </c>
    </row>
    <row r="3" spans="1:14" x14ac:dyDescent="0.35">
      <c r="A3" t="s">
        <v>18</v>
      </c>
      <c r="B3" t="s">
        <v>12</v>
      </c>
      <c r="C3" t="s">
        <v>103</v>
      </c>
      <c r="D3" t="s">
        <v>34</v>
      </c>
      <c r="E3" t="s">
        <v>108</v>
      </c>
      <c r="F3" t="s">
        <v>13</v>
      </c>
      <c r="G3" t="s">
        <v>45</v>
      </c>
      <c r="H3" t="s">
        <v>54</v>
      </c>
      <c r="I3" t="s">
        <v>18</v>
      </c>
      <c r="J3" t="s">
        <v>589</v>
      </c>
      <c r="K3" t="s">
        <v>197</v>
      </c>
      <c r="L3" t="s">
        <v>121</v>
      </c>
      <c r="M3" t="s">
        <v>17</v>
      </c>
      <c r="N3" t="s">
        <v>143</v>
      </c>
    </row>
    <row r="4" spans="1:14" x14ac:dyDescent="0.35">
      <c r="A4" t="s">
        <v>17</v>
      </c>
      <c r="B4" t="s">
        <v>19</v>
      </c>
      <c r="C4" t="s">
        <v>104</v>
      </c>
      <c r="D4" t="s">
        <v>25</v>
      </c>
      <c r="E4" t="s">
        <v>109</v>
      </c>
      <c r="F4" t="s">
        <v>27</v>
      </c>
      <c r="G4" t="s">
        <v>46</v>
      </c>
      <c r="H4" t="s">
        <v>60</v>
      </c>
      <c r="I4" t="s">
        <v>17</v>
      </c>
      <c r="J4" t="s">
        <v>590</v>
      </c>
      <c r="K4" t="s">
        <v>122</v>
      </c>
      <c r="L4" t="s">
        <v>123</v>
      </c>
      <c r="M4" t="s">
        <v>124</v>
      </c>
      <c r="N4" t="s">
        <v>144</v>
      </c>
    </row>
    <row r="5" spans="1:14" x14ac:dyDescent="0.35">
      <c r="B5" t="s">
        <v>26</v>
      </c>
      <c r="C5" t="s">
        <v>105</v>
      </c>
      <c r="D5" t="s">
        <v>15</v>
      </c>
      <c r="E5" t="s">
        <v>43</v>
      </c>
      <c r="G5" t="s">
        <v>47</v>
      </c>
      <c r="H5" t="s">
        <v>113</v>
      </c>
      <c r="I5" t="s">
        <v>117</v>
      </c>
      <c r="J5" t="s">
        <v>125</v>
      </c>
      <c r="K5" t="s">
        <v>126</v>
      </c>
      <c r="L5" t="s">
        <v>127</v>
      </c>
      <c r="M5" t="s">
        <v>128</v>
      </c>
      <c r="N5" t="s">
        <v>145</v>
      </c>
    </row>
    <row r="6" spans="1:14" x14ac:dyDescent="0.35">
      <c r="B6" t="s">
        <v>28</v>
      </c>
      <c r="C6" t="s">
        <v>106</v>
      </c>
      <c r="D6" t="s">
        <v>35</v>
      </c>
      <c r="E6" t="s">
        <v>44</v>
      </c>
      <c r="G6" t="s">
        <v>48</v>
      </c>
      <c r="H6" t="s">
        <v>50</v>
      </c>
      <c r="J6" t="s">
        <v>129</v>
      </c>
      <c r="K6" t="s">
        <v>117</v>
      </c>
      <c r="L6" t="s">
        <v>117</v>
      </c>
      <c r="M6" t="s">
        <v>130</v>
      </c>
      <c r="N6" t="s">
        <v>146</v>
      </c>
    </row>
    <row r="7" spans="1:14" x14ac:dyDescent="0.35">
      <c r="C7" t="s">
        <v>107</v>
      </c>
      <c r="D7" t="s">
        <v>36</v>
      </c>
      <c r="E7" t="s">
        <v>38</v>
      </c>
      <c r="G7" t="s">
        <v>49</v>
      </c>
      <c r="H7" t="s">
        <v>114</v>
      </c>
      <c r="M7" t="s">
        <v>42</v>
      </c>
      <c r="N7" t="s">
        <v>147</v>
      </c>
    </row>
    <row r="8" spans="1:14" x14ac:dyDescent="0.35">
      <c r="C8" t="s">
        <v>100</v>
      </c>
      <c r="D8" t="s">
        <v>37</v>
      </c>
      <c r="E8" t="s">
        <v>39</v>
      </c>
      <c r="G8" t="s">
        <v>112</v>
      </c>
      <c r="H8" t="s">
        <v>57</v>
      </c>
      <c r="N8" t="s">
        <v>148</v>
      </c>
    </row>
    <row r="9" spans="1:14" x14ac:dyDescent="0.35">
      <c r="D9" t="s">
        <v>59</v>
      </c>
      <c r="E9" t="s">
        <v>110</v>
      </c>
      <c r="G9" t="s">
        <v>42</v>
      </c>
      <c r="H9" t="s">
        <v>58</v>
      </c>
      <c r="N9" t="s">
        <v>149</v>
      </c>
    </row>
    <row r="10" spans="1:14" x14ac:dyDescent="0.35">
      <c r="D10" t="s">
        <v>100</v>
      </c>
      <c r="E10" t="s">
        <v>40</v>
      </c>
      <c r="H10" t="s">
        <v>115</v>
      </c>
      <c r="N10" t="s">
        <v>150</v>
      </c>
    </row>
    <row r="11" spans="1:14" x14ac:dyDescent="0.35">
      <c r="D11" t="s">
        <v>101</v>
      </c>
      <c r="E11" t="s">
        <v>41</v>
      </c>
      <c r="H11" t="s">
        <v>53</v>
      </c>
      <c r="N11" t="s">
        <v>151</v>
      </c>
    </row>
    <row r="12" spans="1:14" x14ac:dyDescent="0.35">
      <c r="D12" t="s">
        <v>102</v>
      </c>
      <c r="E12" t="s">
        <v>111</v>
      </c>
      <c r="H12" t="s">
        <v>55</v>
      </c>
      <c r="N12" t="s">
        <v>152</v>
      </c>
    </row>
    <row r="13" spans="1:14" x14ac:dyDescent="0.35">
      <c r="E13" t="s">
        <v>42</v>
      </c>
      <c r="H13" t="s">
        <v>51</v>
      </c>
      <c r="N13" t="s">
        <v>153</v>
      </c>
    </row>
    <row r="14" spans="1:14" x14ac:dyDescent="0.35">
      <c r="H14" t="s">
        <v>52</v>
      </c>
      <c r="N14" t="s">
        <v>154</v>
      </c>
    </row>
    <row r="15" spans="1:14" x14ac:dyDescent="0.35">
      <c r="H15" t="s">
        <v>56</v>
      </c>
      <c r="N15" t="s">
        <v>155</v>
      </c>
    </row>
    <row r="16" spans="1:14" x14ac:dyDescent="0.35">
      <c r="H16" t="s">
        <v>42</v>
      </c>
      <c r="N16" t="s">
        <v>138</v>
      </c>
    </row>
  </sheetData>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AA98"/>
  <sheetViews>
    <sheetView tabSelected="1" topLeftCell="J1" zoomScaleNormal="100" workbookViewId="0">
      <pane ySplit="1" topLeftCell="A8" activePane="bottomLeft" state="frozen"/>
      <selection pane="bottomLeft" activeCell="J8" sqref="J8"/>
    </sheetView>
  </sheetViews>
  <sheetFormatPr defaultColWidth="8.81640625" defaultRowHeight="18.5" x14ac:dyDescent="0.45"/>
  <cols>
    <col min="1" max="1" width="12.7265625" style="43" customWidth="1"/>
    <col min="2" max="2" width="12.7265625" style="44" customWidth="1"/>
    <col min="3" max="4" width="19.7265625" style="43" customWidth="1"/>
    <col min="5" max="5" width="13" style="43" customWidth="1"/>
    <col min="6" max="6" width="25.7265625" style="43" customWidth="1"/>
    <col min="7" max="7" width="75.7265625" style="43" customWidth="1"/>
    <col min="8" max="8" width="12.7265625" style="43" customWidth="1"/>
    <col min="9" max="9" width="76" style="43" customWidth="1"/>
    <col min="10" max="10" width="75.81640625" style="43" customWidth="1"/>
    <col min="11" max="21" width="19.7265625" style="43" customWidth="1"/>
    <col min="22" max="22" width="46.1796875" style="43" customWidth="1"/>
    <col min="23" max="27" width="10.7265625" style="43" customWidth="1"/>
    <col min="28" max="16384" width="8.81640625" style="43"/>
  </cols>
  <sheetData>
    <row r="1" spans="1:27" s="32" customFormat="1" ht="58" x14ac:dyDescent="0.35">
      <c r="A1" s="30" t="s">
        <v>131</v>
      </c>
      <c r="B1" s="31" t="s">
        <v>132</v>
      </c>
      <c r="C1" s="30" t="s">
        <v>140</v>
      </c>
      <c r="D1" s="30" t="s">
        <v>133</v>
      </c>
      <c r="E1" s="30" t="s">
        <v>5</v>
      </c>
      <c r="F1" s="30" t="s">
        <v>0</v>
      </c>
      <c r="G1" s="30" t="s">
        <v>1</v>
      </c>
      <c r="H1" s="30" t="s">
        <v>2</v>
      </c>
      <c r="I1" s="30" t="s">
        <v>3</v>
      </c>
      <c r="J1" s="30" t="s">
        <v>4</v>
      </c>
      <c r="K1" s="30" t="s">
        <v>6</v>
      </c>
      <c r="L1" s="30" t="s">
        <v>7</v>
      </c>
      <c r="M1" s="30" t="s">
        <v>8</v>
      </c>
      <c r="N1" s="30" t="s">
        <v>142</v>
      </c>
      <c r="O1" s="30" t="s">
        <v>134</v>
      </c>
      <c r="P1" s="30" t="s">
        <v>135</v>
      </c>
      <c r="Q1" s="30" t="s">
        <v>88</v>
      </c>
      <c r="R1" s="30" t="s">
        <v>10</v>
      </c>
      <c r="S1" s="30" t="s">
        <v>136</v>
      </c>
      <c r="T1" s="30" t="s">
        <v>137</v>
      </c>
      <c r="U1" s="30" t="s">
        <v>141</v>
      </c>
      <c r="V1" s="30" t="s">
        <v>11</v>
      </c>
      <c r="W1" s="30" t="s">
        <v>462</v>
      </c>
      <c r="X1" s="30" t="s">
        <v>463</v>
      </c>
      <c r="Y1" s="30" t="s">
        <v>464</v>
      </c>
      <c r="Z1" s="30" t="s">
        <v>465</v>
      </c>
      <c r="AA1" s="30" t="s">
        <v>466</v>
      </c>
    </row>
    <row r="2" spans="1:27" s="37" customFormat="1" ht="174.75" customHeight="1" x14ac:dyDescent="0.35">
      <c r="A2" s="12" t="s">
        <v>18</v>
      </c>
      <c r="B2" s="33" t="s">
        <v>163</v>
      </c>
      <c r="C2" s="12" t="s">
        <v>105</v>
      </c>
      <c r="D2" s="12" t="s">
        <v>145</v>
      </c>
      <c r="E2" s="12" t="s">
        <v>25</v>
      </c>
      <c r="F2" s="34" t="s">
        <v>164</v>
      </c>
      <c r="G2" s="34" t="s">
        <v>165</v>
      </c>
      <c r="H2" s="12" t="s">
        <v>13</v>
      </c>
      <c r="I2" s="34" t="s">
        <v>166</v>
      </c>
      <c r="J2" s="34" t="s">
        <v>167</v>
      </c>
      <c r="K2" s="12" t="s">
        <v>108</v>
      </c>
      <c r="L2" s="12" t="s">
        <v>168</v>
      </c>
      <c r="M2" s="12" t="s">
        <v>169</v>
      </c>
      <c r="N2" s="12" t="s">
        <v>18</v>
      </c>
      <c r="O2" s="12" t="s">
        <v>170</v>
      </c>
      <c r="P2" s="12" t="s">
        <v>589</v>
      </c>
      <c r="Q2" s="12" t="s">
        <v>197</v>
      </c>
      <c r="R2" s="12" t="s">
        <v>121</v>
      </c>
      <c r="S2" s="12" t="s">
        <v>635</v>
      </c>
      <c r="T2" s="12" t="s">
        <v>171</v>
      </c>
      <c r="U2" s="35" t="s">
        <v>172</v>
      </c>
      <c r="V2" s="35" t="s">
        <v>500</v>
      </c>
      <c r="W2" s="12">
        <f t="shared" ref="W2:W35" si="0">IF(ISNUMBER(SEARCH("Low",P2)),1,IF(ISNUMBER(SEARCH("Medium",P2)),2,IF(ISNUMBER(SEARCH("High",P2)),3,IF(ISNUMBER(SEARCH("Maybe",P2)),0))))</f>
        <v>3</v>
      </c>
      <c r="X2" s="12">
        <f t="shared" ref="X2:X35" si="1">IF(ISNUMBER(SEARCH("Low",Q2)),1,IF(ISNUMBER(SEARCH("Medium",Q2)),2,IF(ISNUMBER(SEARCH("High",Q2)),3,IF(ISNUMBER(SEARCH("Unsure",Q2)),0))))</f>
        <v>3</v>
      </c>
      <c r="Y2" s="12">
        <f t="shared" ref="Y2:Y35" si="2">IF(ISNUMBER(SEARCH("Low",R2)),1,IF(ISNUMBER(SEARCH("Medium",R2)),2,IF(ISNUMBER(SEARCH("High",R2)),3,IF(ISNUMBER(SEARCH("Unsure",R2)),0))))</f>
        <v>3</v>
      </c>
      <c r="Z2" s="12">
        <f t="shared" ref="Z2:Z35" si="3">IF(ISNUMBER(SEARCH("Yes",N2)),1,IF(ISNUMBER(SEARCH("No",N2)),0,IF(ISNUMBER(SEARCH("Unsure",N2)),0)))</f>
        <v>1</v>
      </c>
      <c r="AA2" s="36">
        <f t="shared" ref="AA2:AA35" si="4">W2*(0.3)+X2*(0.25)+Y2*(0.3)+Z2*(0.15)</f>
        <v>2.6999999999999997</v>
      </c>
    </row>
    <row r="3" spans="1:27" s="37" customFormat="1" ht="156" customHeight="1" x14ac:dyDescent="0.35">
      <c r="A3" s="12" t="s">
        <v>18</v>
      </c>
      <c r="B3" s="39" t="s">
        <v>612</v>
      </c>
      <c r="C3" s="12" t="s">
        <v>105</v>
      </c>
      <c r="D3" s="12" t="s">
        <v>145</v>
      </c>
      <c r="E3" s="12" t="s">
        <v>25</v>
      </c>
      <c r="F3" s="12" t="s">
        <v>613</v>
      </c>
      <c r="G3" s="12" t="s">
        <v>614</v>
      </c>
      <c r="H3" s="12" t="s">
        <v>13</v>
      </c>
      <c r="I3" s="12" t="s">
        <v>615</v>
      </c>
      <c r="J3" s="12" t="s">
        <v>616</v>
      </c>
      <c r="K3" s="12" t="s">
        <v>617</v>
      </c>
      <c r="L3" s="12" t="s">
        <v>168</v>
      </c>
      <c r="M3" s="12" t="s">
        <v>618</v>
      </c>
      <c r="N3" s="12" t="s">
        <v>18</v>
      </c>
      <c r="O3" s="12" t="s">
        <v>619</v>
      </c>
      <c r="P3" s="12" t="s">
        <v>589</v>
      </c>
      <c r="Q3" s="12" t="s">
        <v>197</v>
      </c>
      <c r="R3" s="12" t="s">
        <v>121</v>
      </c>
      <c r="S3" s="35" t="s">
        <v>666</v>
      </c>
      <c r="T3" s="12" t="s">
        <v>171</v>
      </c>
      <c r="U3" s="35" t="s">
        <v>620</v>
      </c>
      <c r="V3" s="59"/>
      <c r="W3" s="12">
        <f t="shared" si="0"/>
        <v>3</v>
      </c>
      <c r="X3" s="12">
        <f>IF(ISNUMBER(SEARCH("Low",Q3)),1,IF(ISNUMBER(SEARCH("Medium",Q3)),2,IF(ISNUMBER(SEARCH("High",Q3)),3,IF(ISNUMBER(SEARCH("Unsure",Q3)),0))))</f>
        <v>3</v>
      </c>
      <c r="Y3" s="12">
        <f t="shared" si="2"/>
        <v>3</v>
      </c>
      <c r="Z3" s="12">
        <f t="shared" si="3"/>
        <v>1</v>
      </c>
      <c r="AA3" s="36">
        <f t="shared" si="4"/>
        <v>2.6999999999999997</v>
      </c>
    </row>
    <row r="4" spans="1:27" s="37" customFormat="1" ht="171" customHeight="1" x14ac:dyDescent="0.35">
      <c r="A4" s="12" t="s">
        <v>18</v>
      </c>
      <c r="B4" s="33" t="s">
        <v>180</v>
      </c>
      <c r="C4" s="38" t="s">
        <v>105</v>
      </c>
      <c r="D4" s="12" t="s">
        <v>150</v>
      </c>
      <c r="E4" s="12" t="s">
        <v>25</v>
      </c>
      <c r="F4" s="34" t="s">
        <v>181</v>
      </c>
      <c r="G4" s="34" t="s">
        <v>182</v>
      </c>
      <c r="H4" s="12" t="s">
        <v>13</v>
      </c>
      <c r="I4" s="34" t="s">
        <v>183</v>
      </c>
      <c r="J4" s="34" t="s">
        <v>184</v>
      </c>
      <c r="K4" s="12" t="s">
        <v>185</v>
      </c>
      <c r="L4" s="12" t="s">
        <v>186</v>
      </c>
      <c r="M4" s="12" t="s">
        <v>187</v>
      </c>
      <c r="N4" s="12" t="s">
        <v>18</v>
      </c>
      <c r="O4" s="12" t="s">
        <v>188</v>
      </c>
      <c r="P4" s="12" t="s">
        <v>590</v>
      </c>
      <c r="Q4" s="12" t="s">
        <v>197</v>
      </c>
      <c r="R4" s="12" t="s">
        <v>121</v>
      </c>
      <c r="S4" s="12" t="s">
        <v>510</v>
      </c>
      <c r="T4" s="12" t="s">
        <v>189</v>
      </c>
      <c r="U4" s="35" t="s">
        <v>172</v>
      </c>
      <c r="V4" s="35" t="s">
        <v>20</v>
      </c>
      <c r="W4" s="12">
        <f t="shared" si="0"/>
        <v>2</v>
      </c>
      <c r="X4" s="12">
        <f t="shared" si="1"/>
        <v>3</v>
      </c>
      <c r="Y4" s="12">
        <f t="shared" si="2"/>
        <v>3</v>
      </c>
      <c r="Z4" s="12">
        <f t="shared" si="3"/>
        <v>1</v>
      </c>
      <c r="AA4" s="36">
        <f t="shared" si="4"/>
        <v>2.4</v>
      </c>
    </row>
    <row r="5" spans="1:27" s="37" customFormat="1" ht="298.5" customHeight="1" x14ac:dyDescent="0.35">
      <c r="A5" s="12" t="s">
        <v>18</v>
      </c>
      <c r="B5" s="33" t="s">
        <v>207</v>
      </c>
      <c r="C5" s="12" t="s">
        <v>105</v>
      </c>
      <c r="D5" s="12" t="s">
        <v>150</v>
      </c>
      <c r="E5" s="12" t="s">
        <v>25</v>
      </c>
      <c r="F5" s="12" t="s">
        <v>208</v>
      </c>
      <c r="G5" s="12" t="s">
        <v>209</v>
      </c>
      <c r="H5" s="12" t="s">
        <v>13</v>
      </c>
      <c r="I5" s="12" t="s">
        <v>210</v>
      </c>
      <c r="J5" s="12" t="s">
        <v>184</v>
      </c>
      <c r="K5" s="12" t="s">
        <v>185</v>
      </c>
      <c r="L5" s="12" t="s">
        <v>186</v>
      </c>
      <c r="M5" s="12" t="s">
        <v>202</v>
      </c>
      <c r="N5" s="12" t="s">
        <v>18</v>
      </c>
      <c r="O5" s="12" t="s">
        <v>211</v>
      </c>
      <c r="P5" s="12" t="s">
        <v>590</v>
      </c>
      <c r="Q5" s="12" t="s">
        <v>197</v>
      </c>
      <c r="R5" s="12" t="s">
        <v>121</v>
      </c>
      <c r="S5" s="12" t="s">
        <v>511</v>
      </c>
      <c r="T5" s="12" t="s">
        <v>205</v>
      </c>
      <c r="U5" s="35" t="s">
        <v>212</v>
      </c>
      <c r="V5" s="35" t="s">
        <v>20</v>
      </c>
      <c r="W5" s="12">
        <f t="shared" si="0"/>
        <v>2</v>
      </c>
      <c r="X5" s="12">
        <f t="shared" si="1"/>
        <v>3</v>
      </c>
      <c r="Y5" s="12">
        <f t="shared" si="2"/>
        <v>3</v>
      </c>
      <c r="Z5" s="12">
        <f t="shared" si="3"/>
        <v>1</v>
      </c>
      <c r="AA5" s="36">
        <f t="shared" si="4"/>
        <v>2.4</v>
      </c>
    </row>
    <row r="6" spans="1:27" s="37" customFormat="1" ht="127.5" customHeight="1" x14ac:dyDescent="0.35">
      <c r="A6" s="12" t="s">
        <v>18</v>
      </c>
      <c r="B6" s="33">
        <v>2605</v>
      </c>
      <c r="C6" s="12" t="s">
        <v>105</v>
      </c>
      <c r="D6" s="12" t="s">
        <v>145</v>
      </c>
      <c r="E6" s="12" t="s">
        <v>25</v>
      </c>
      <c r="F6" s="34" t="s">
        <v>190</v>
      </c>
      <c r="G6" s="34" t="s">
        <v>191</v>
      </c>
      <c r="H6" s="12" t="s">
        <v>13</v>
      </c>
      <c r="I6" s="34" t="s">
        <v>194</v>
      </c>
      <c r="J6" s="34" t="s">
        <v>195</v>
      </c>
      <c r="K6" s="12" t="s">
        <v>108</v>
      </c>
      <c r="L6" s="12" t="s">
        <v>192</v>
      </c>
      <c r="M6" s="12" t="s">
        <v>193</v>
      </c>
      <c r="N6" s="12" t="s">
        <v>18</v>
      </c>
      <c r="O6" s="12" t="s">
        <v>196</v>
      </c>
      <c r="P6" s="12" t="s">
        <v>589</v>
      </c>
      <c r="Q6" s="12" t="s">
        <v>197</v>
      </c>
      <c r="R6" s="12" t="s">
        <v>123</v>
      </c>
      <c r="S6" s="12" t="s">
        <v>636</v>
      </c>
      <c r="T6" s="12" t="s">
        <v>171</v>
      </c>
      <c r="U6" s="35" t="s">
        <v>172</v>
      </c>
      <c r="V6" s="35" t="s">
        <v>20</v>
      </c>
      <c r="W6" s="12">
        <f t="shared" si="0"/>
        <v>3</v>
      </c>
      <c r="X6" s="12">
        <f t="shared" si="1"/>
        <v>3</v>
      </c>
      <c r="Y6" s="12">
        <f t="shared" si="2"/>
        <v>2</v>
      </c>
      <c r="Z6" s="12">
        <f t="shared" si="3"/>
        <v>1</v>
      </c>
      <c r="AA6" s="36">
        <f t="shared" si="4"/>
        <v>2.4</v>
      </c>
    </row>
    <row r="7" spans="1:27" s="37" customFormat="1" ht="246.5" x14ac:dyDescent="0.35">
      <c r="A7" s="12" t="s">
        <v>17</v>
      </c>
      <c r="B7" s="39" t="s">
        <v>20</v>
      </c>
      <c r="C7" s="12" t="s">
        <v>105</v>
      </c>
      <c r="D7" s="12" t="s">
        <v>145</v>
      </c>
      <c r="E7" s="12" t="s">
        <v>25</v>
      </c>
      <c r="F7" s="12" t="s">
        <v>458</v>
      </c>
      <c r="G7" s="12" t="s">
        <v>459</v>
      </c>
      <c r="H7" s="12" t="s">
        <v>13</v>
      </c>
      <c r="I7" s="12" t="s">
        <v>687</v>
      </c>
      <c r="J7" s="12" t="s">
        <v>460</v>
      </c>
      <c r="K7" s="12" t="s">
        <v>109</v>
      </c>
      <c r="L7" s="12"/>
      <c r="M7" s="12" t="s">
        <v>115</v>
      </c>
      <c r="N7" s="12" t="s">
        <v>18</v>
      </c>
      <c r="O7" s="12" t="s">
        <v>461</v>
      </c>
      <c r="P7" s="12" t="s">
        <v>589</v>
      </c>
      <c r="Q7" s="12" t="s">
        <v>122</v>
      </c>
      <c r="R7" s="12" t="s">
        <v>123</v>
      </c>
      <c r="S7" s="35" t="s">
        <v>632</v>
      </c>
      <c r="T7" s="12" t="s">
        <v>160</v>
      </c>
      <c r="U7" s="35" t="s">
        <v>434</v>
      </c>
      <c r="V7" s="35" t="s">
        <v>526</v>
      </c>
      <c r="W7" s="12">
        <f t="shared" si="0"/>
        <v>3</v>
      </c>
      <c r="X7" s="12">
        <f t="shared" si="1"/>
        <v>2</v>
      </c>
      <c r="Y7" s="12">
        <f t="shared" si="2"/>
        <v>2</v>
      </c>
      <c r="Z7" s="12">
        <f t="shared" si="3"/>
        <v>1</v>
      </c>
      <c r="AA7" s="36">
        <f t="shared" si="4"/>
        <v>2.15</v>
      </c>
    </row>
    <row r="8" spans="1:27" s="37" customFormat="1" ht="231" customHeight="1" x14ac:dyDescent="0.35">
      <c r="A8" s="12" t="s">
        <v>18</v>
      </c>
      <c r="B8" s="33" t="s">
        <v>355</v>
      </c>
      <c r="C8" s="12" t="s">
        <v>105</v>
      </c>
      <c r="D8" s="12" t="s">
        <v>150</v>
      </c>
      <c r="E8" s="12" t="s">
        <v>36</v>
      </c>
      <c r="F8" s="12" t="s">
        <v>356</v>
      </c>
      <c r="G8" s="12" t="s">
        <v>357</v>
      </c>
      <c r="H8" s="12" t="s">
        <v>13</v>
      </c>
      <c r="I8" s="12" t="s">
        <v>358</v>
      </c>
      <c r="J8" s="12" t="s">
        <v>359</v>
      </c>
      <c r="K8" s="12" t="s">
        <v>110</v>
      </c>
      <c r="L8" s="12" t="s">
        <v>47</v>
      </c>
      <c r="M8" s="12" t="s">
        <v>115</v>
      </c>
      <c r="N8" s="12" t="s">
        <v>18</v>
      </c>
      <c r="O8" s="12" t="s">
        <v>360</v>
      </c>
      <c r="P8" s="12" t="s">
        <v>125</v>
      </c>
      <c r="Q8" s="12" t="s">
        <v>197</v>
      </c>
      <c r="R8" s="12" t="s">
        <v>121</v>
      </c>
      <c r="S8" s="12" t="s">
        <v>519</v>
      </c>
      <c r="T8" s="12" t="s">
        <v>361</v>
      </c>
      <c r="U8" s="35" t="s">
        <v>354</v>
      </c>
      <c r="V8" s="35" t="s">
        <v>20</v>
      </c>
      <c r="W8" s="12">
        <f t="shared" si="0"/>
        <v>1</v>
      </c>
      <c r="X8" s="12">
        <f t="shared" si="1"/>
        <v>3</v>
      </c>
      <c r="Y8" s="12">
        <f t="shared" si="2"/>
        <v>3</v>
      </c>
      <c r="Z8" s="12">
        <f t="shared" si="3"/>
        <v>1</v>
      </c>
      <c r="AA8" s="36">
        <f t="shared" si="4"/>
        <v>2.1</v>
      </c>
    </row>
    <row r="9" spans="1:27" s="37" customFormat="1" ht="193.5" customHeight="1" x14ac:dyDescent="0.35">
      <c r="A9" s="12" t="s">
        <v>18</v>
      </c>
      <c r="B9" s="39" t="s">
        <v>621</v>
      </c>
      <c r="C9" s="12" t="s">
        <v>105</v>
      </c>
      <c r="D9" s="12" t="s">
        <v>145</v>
      </c>
      <c r="E9" s="12" t="s">
        <v>25</v>
      </c>
      <c r="F9" s="12" t="s">
        <v>622</v>
      </c>
      <c r="G9" s="12" t="s">
        <v>623</v>
      </c>
      <c r="H9" s="12" t="s">
        <v>13</v>
      </c>
      <c r="I9" s="12" t="s">
        <v>624</v>
      </c>
      <c r="J9" s="12" t="s">
        <v>625</v>
      </c>
      <c r="K9" s="12" t="s">
        <v>16</v>
      </c>
      <c r="L9" s="12" t="s">
        <v>626</v>
      </c>
      <c r="M9" s="12" t="s">
        <v>42</v>
      </c>
      <c r="N9" s="12" t="s">
        <v>18</v>
      </c>
      <c r="O9" s="59" t="s">
        <v>627</v>
      </c>
      <c r="P9" s="12" t="s">
        <v>589</v>
      </c>
      <c r="Q9" s="12" t="s">
        <v>197</v>
      </c>
      <c r="R9" s="12" t="s">
        <v>127</v>
      </c>
      <c r="S9" s="35" t="s">
        <v>20</v>
      </c>
      <c r="T9" s="12" t="s">
        <v>171</v>
      </c>
      <c r="U9" s="35" t="s">
        <v>620</v>
      </c>
      <c r="V9" s="59"/>
      <c r="W9" s="12">
        <f t="shared" si="0"/>
        <v>3</v>
      </c>
      <c r="X9" s="12">
        <f t="shared" si="1"/>
        <v>3</v>
      </c>
      <c r="Y9" s="12">
        <f t="shared" si="2"/>
        <v>1</v>
      </c>
      <c r="Z9" s="12">
        <f t="shared" si="3"/>
        <v>1</v>
      </c>
      <c r="AA9" s="36">
        <f t="shared" si="4"/>
        <v>2.1</v>
      </c>
    </row>
    <row r="10" spans="1:27" s="37" customFormat="1" ht="409.5" x14ac:dyDescent="0.35">
      <c r="A10" s="12" t="s">
        <v>18</v>
      </c>
      <c r="B10" s="33" t="s">
        <v>198</v>
      </c>
      <c r="C10" s="12" t="s">
        <v>105</v>
      </c>
      <c r="D10" s="12" t="s">
        <v>145</v>
      </c>
      <c r="E10" s="12" t="s">
        <v>25</v>
      </c>
      <c r="F10" s="12" t="s">
        <v>199</v>
      </c>
      <c r="G10" s="12" t="s">
        <v>200</v>
      </c>
      <c r="H10" s="12" t="s">
        <v>13</v>
      </c>
      <c r="I10" s="12" t="s">
        <v>201</v>
      </c>
      <c r="J10" s="12" t="s">
        <v>184</v>
      </c>
      <c r="K10" s="12" t="s">
        <v>185</v>
      </c>
      <c r="L10" s="12" t="s">
        <v>186</v>
      </c>
      <c r="M10" s="12" t="s">
        <v>202</v>
      </c>
      <c r="N10" s="12" t="s">
        <v>18</v>
      </c>
      <c r="O10" s="12" t="s">
        <v>203</v>
      </c>
      <c r="P10" s="12" t="s">
        <v>590</v>
      </c>
      <c r="Q10" s="12" t="s">
        <v>197</v>
      </c>
      <c r="R10" s="12" t="s">
        <v>127</v>
      </c>
      <c r="S10" s="12" t="s">
        <v>204</v>
      </c>
      <c r="T10" s="12" t="s">
        <v>205</v>
      </c>
      <c r="U10" s="35" t="s">
        <v>206</v>
      </c>
      <c r="V10" s="35" t="s">
        <v>20</v>
      </c>
      <c r="W10" s="12">
        <f t="shared" si="0"/>
        <v>2</v>
      </c>
      <c r="X10" s="12">
        <f t="shared" si="1"/>
        <v>3</v>
      </c>
      <c r="Y10" s="12">
        <f t="shared" si="2"/>
        <v>1</v>
      </c>
      <c r="Z10" s="12">
        <f t="shared" si="3"/>
        <v>1</v>
      </c>
      <c r="AA10" s="36">
        <f t="shared" si="4"/>
        <v>1.8</v>
      </c>
    </row>
    <row r="11" spans="1:27" s="37" customFormat="1" ht="409.5" x14ac:dyDescent="0.35">
      <c r="A11" s="12" t="s">
        <v>18</v>
      </c>
      <c r="B11" s="33" t="s">
        <v>213</v>
      </c>
      <c r="C11" s="12" t="s">
        <v>105</v>
      </c>
      <c r="D11" s="12" t="s">
        <v>150</v>
      </c>
      <c r="E11" s="12" t="s">
        <v>25</v>
      </c>
      <c r="F11" s="12" t="s">
        <v>214</v>
      </c>
      <c r="G11" s="12" t="s">
        <v>215</v>
      </c>
      <c r="H11" s="12" t="s">
        <v>13</v>
      </c>
      <c r="I11" s="12" t="s">
        <v>216</v>
      </c>
      <c r="J11" s="12" t="s">
        <v>217</v>
      </c>
      <c r="K11" s="12" t="s">
        <v>185</v>
      </c>
      <c r="L11" s="12" t="s">
        <v>186</v>
      </c>
      <c r="M11" s="12" t="s">
        <v>50</v>
      </c>
      <c r="N11" s="12" t="s">
        <v>18</v>
      </c>
      <c r="O11" s="12" t="s">
        <v>218</v>
      </c>
      <c r="P11" s="12" t="s">
        <v>590</v>
      </c>
      <c r="Q11" s="12" t="s">
        <v>197</v>
      </c>
      <c r="R11" s="12" t="s">
        <v>127</v>
      </c>
      <c r="S11" s="12" t="s">
        <v>219</v>
      </c>
      <c r="T11" s="12" t="s">
        <v>205</v>
      </c>
      <c r="U11" s="35" t="s">
        <v>220</v>
      </c>
      <c r="V11" s="35" t="s">
        <v>20</v>
      </c>
      <c r="W11" s="12">
        <f t="shared" si="0"/>
        <v>2</v>
      </c>
      <c r="X11" s="12">
        <f t="shared" si="1"/>
        <v>3</v>
      </c>
      <c r="Y11" s="12">
        <f t="shared" si="2"/>
        <v>1</v>
      </c>
      <c r="Z11" s="12">
        <f t="shared" si="3"/>
        <v>1</v>
      </c>
      <c r="AA11" s="36">
        <f t="shared" si="4"/>
        <v>1.8</v>
      </c>
    </row>
    <row r="12" spans="1:27" s="37" customFormat="1" ht="409.5" x14ac:dyDescent="0.35">
      <c r="A12" s="12" t="s">
        <v>18</v>
      </c>
      <c r="B12" s="33" t="s">
        <v>230</v>
      </c>
      <c r="C12" s="12" t="s">
        <v>105</v>
      </c>
      <c r="D12" s="12" t="s">
        <v>147</v>
      </c>
      <c r="E12" s="12" t="s">
        <v>15</v>
      </c>
      <c r="F12" s="12" t="s">
        <v>253</v>
      </c>
      <c r="G12" s="12" t="s">
        <v>254</v>
      </c>
      <c r="H12" s="12" t="s">
        <v>13</v>
      </c>
      <c r="I12" s="12" t="s">
        <v>276</v>
      </c>
      <c r="J12" s="12" t="s">
        <v>277</v>
      </c>
      <c r="K12" s="12" t="s">
        <v>43</v>
      </c>
      <c r="L12" s="12" t="s">
        <v>47</v>
      </c>
      <c r="M12" s="12" t="s">
        <v>52</v>
      </c>
      <c r="N12" s="12" t="s">
        <v>18</v>
      </c>
      <c r="O12" s="12" t="s">
        <v>480</v>
      </c>
      <c r="P12" s="12" t="s">
        <v>590</v>
      </c>
      <c r="Q12" s="12" t="s">
        <v>197</v>
      </c>
      <c r="R12" s="12" t="s">
        <v>127</v>
      </c>
      <c r="S12" s="35" t="s">
        <v>20</v>
      </c>
      <c r="T12" s="12" t="s">
        <v>285</v>
      </c>
      <c r="U12" s="35" t="s">
        <v>292</v>
      </c>
      <c r="V12" s="35" t="s">
        <v>20</v>
      </c>
      <c r="W12" s="12">
        <f t="shared" si="0"/>
        <v>2</v>
      </c>
      <c r="X12" s="12">
        <f t="shared" si="1"/>
        <v>3</v>
      </c>
      <c r="Y12" s="12">
        <f t="shared" si="2"/>
        <v>1</v>
      </c>
      <c r="Z12" s="12">
        <f t="shared" si="3"/>
        <v>1</v>
      </c>
      <c r="AA12" s="36">
        <f t="shared" si="4"/>
        <v>1.8</v>
      </c>
    </row>
    <row r="13" spans="1:27" s="37" customFormat="1" ht="247.5" customHeight="1" x14ac:dyDescent="0.35">
      <c r="A13" s="12" t="s">
        <v>18</v>
      </c>
      <c r="B13" s="39">
        <v>2631</v>
      </c>
      <c r="C13" s="12" t="s">
        <v>105</v>
      </c>
      <c r="D13" s="12" t="s">
        <v>150</v>
      </c>
      <c r="E13" s="12" t="s">
        <v>25</v>
      </c>
      <c r="F13" s="12" t="s">
        <v>406</v>
      </c>
      <c r="G13" s="12" t="s">
        <v>407</v>
      </c>
      <c r="H13" s="12" t="s">
        <v>13</v>
      </c>
      <c r="I13" s="12" t="s">
        <v>408</v>
      </c>
      <c r="J13" s="12" t="s">
        <v>409</v>
      </c>
      <c r="K13" s="12" t="s">
        <v>42</v>
      </c>
      <c r="L13" s="12" t="s">
        <v>47</v>
      </c>
      <c r="M13" s="12" t="s">
        <v>55</v>
      </c>
      <c r="N13" s="12" t="s">
        <v>18</v>
      </c>
      <c r="O13" s="12" t="s">
        <v>410</v>
      </c>
      <c r="P13" s="12" t="s">
        <v>129</v>
      </c>
      <c r="Q13" s="12" t="s">
        <v>197</v>
      </c>
      <c r="R13" s="12" t="s">
        <v>121</v>
      </c>
      <c r="S13" s="35" t="s">
        <v>520</v>
      </c>
      <c r="T13" s="35" t="s">
        <v>287</v>
      </c>
      <c r="U13" s="35" t="s">
        <v>411</v>
      </c>
      <c r="V13" s="35" t="s">
        <v>20</v>
      </c>
      <c r="W13" s="12">
        <f t="shared" si="0"/>
        <v>0</v>
      </c>
      <c r="X13" s="12">
        <f t="shared" si="1"/>
        <v>3</v>
      </c>
      <c r="Y13" s="12">
        <f t="shared" si="2"/>
        <v>3</v>
      </c>
      <c r="Z13" s="12">
        <f t="shared" si="3"/>
        <v>1</v>
      </c>
      <c r="AA13" s="36">
        <f t="shared" si="4"/>
        <v>1.7999999999999998</v>
      </c>
    </row>
    <row r="14" spans="1:27" s="68" customFormat="1" ht="217.5" customHeight="1" x14ac:dyDescent="0.35">
      <c r="A14" s="60" t="s">
        <v>17</v>
      </c>
      <c r="B14" s="61" t="s">
        <v>20</v>
      </c>
      <c r="C14" s="60" t="s">
        <v>105</v>
      </c>
      <c r="D14" s="60" t="s">
        <v>145</v>
      </c>
      <c r="E14" s="60" t="s">
        <v>25</v>
      </c>
      <c r="F14" s="60" t="s">
        <v>454</v>
      </c>
      <c r="G14" s="60" t="s">
        <v>455</v>
      </c>
      <c r="H14" s="60" t="s">
        <v>13</v>
      </c>
      <c r="I14" s="60" t="s">
        <v>686</v>
      </c>
      <c r="J14" s="60" t="s">
        <v>456</v>
      </c>
      <c r="K14" s="60" t="s">
        <v>109</v>
      </c>
      <c r="L14" s="60"/>
      <c r="M14" s="60" t="s">
        <v>115</v>
      </c>
      <c r="N14" s="60" t="s">
        <v>18</v>
      </c>
      <c r="O14" s="60" t="s">
        <v>457</v>
      </c>
      <c r="P14" s="60" t="s">
        <v>589</v>
      </c>
      <c r="Q14" s="60" t="s">
        <v>122</v>
      </c>
      <c r="R14" s="60" t="s">
        <v>117</v>
      </c>
      <c r="S14" s="62" t="s">
        <v>20</v>
      </c>
      <c r="T14" s="60" t="s">
        <v>160</v>
      </c>
      <c r="U14" s="62" t="s">
        <v>434</v>
      </c>
      <c r="V14" s="62" t="s">
        <v>526</v>
      </c>
      <c r="W14" s="60">
        <f t="shared" si="0"/>
        <v>3</v>
      </c>
      <c r="X14" s="60">
        <f t="shared" si="1"/>
        <v>2</v>
      </c>
      <c r="Y14" s="60">
        <f t="shared" si="2"/>
        <v>0</v>
      </c>
      <c r="Z14" s="60">
        <f t="shared" si="3"/>
        <v>1</v>
      </c>
      <c r="AA14" s="63">
        <f t="shared" si="4"/>
        <v>1.5499999999999998</v>
      </c>
    </row>
    <row r="15" spans="1:27" s="68" customFormat="1" ht="304.5" x14ac:dyDescent="0.35">
      <c r="A15" s="60" t="s">
        <v>17</v>
      </c>
      <c r="B15" s="61" t="s">
        <v>20</v>
      </c>
      <c r="C15" s="60" t="s">
        <v>105</v>
      </c>
      <c r="D15" s="60" t="s">
        <v>145</v>
      </c>
      <c r="E15" s="60" t="s">
        <v>15</v>
      </c>
      <c r="F15" s="60" t="s">
        <v>485</v>
      </c>
      <c r="G15" s="60" t="s">
        <v>486</v>
      </c>
      <c r="H15" s="60" t="s">
        <v>13</v>
      </c>
      <c r="I15" s="60" t="s">
        <v>487</v>
      </c>
      <c r="J15" s="60" t="s">
        <v>488</v>
      </c>
      <c r="K15" s="60" t="s">
        <v>109</v>
      </c>
      <c r="L15" s="60"/>
      <c r="M15" s="60" t="s">
        <v>489</v>
      </c>
      <c r="N15" s="60" t="s">
        <v>18</v>
      </c>
      <c r="O15" s="60" t="s">
        <v>490</v>
      </c>
      <c r="P15" s="60" t="s">
        <v>589</v>
      </c>
      <c r="Q15" s="60" t="s">
        <v>122</v>
      </c>
      <c r="R15" s="60" t="s">
        <v>117</v>
      </c>
      <c r="S15" s="62" t="s">
        <v>484</v>
      </c>
      <c r="T15" s="60" t="s">
        <v>171</v>
      </c>
      <c r="U15" s="62" t="s">
        <v>434</v>
      </c>
      <c r="V15" s="62" t="s">
        <v>503</v>
      </c>
      <c r="W15" s="60">
        <f t="shared" si="0"/>
        <v>3</v>
      </c>
      <c r="X15" s="60">
        <f t="shared" si="1"/>
        <v>2</v>
      </c>
      <c r="Y15" s="60">
        <f t="shared" si="2"/>
        <v>0</v>
      </c>
      <c r="Z15" s="60">
        <f t="shared" si="3"/>
        <v>1</v>
      </c>
      <c r="AA15" s="63">
        <f t="shared" si="4"/>
        <v>1.5499999999999998</v>
      </c>
    </row>
    <row r="16" spans="1:27" s="68" customFormat="1" ht="275.5" x14ac:dyDescent="0.35">
      <c r="A16" s="60" t="s">
        <v>17</v>
      </c>
      <c r="B16" s="61" t="s">
        <v>20</v>
      </c>
      <c r="C16" s="60" t="s">
        <v>105</v>
      </c>
      <c r="D16" s="60" t="s">
        <v>145</v>
      </c>
      <c r="E16" s="60" t="s">
        <v>25</v>
      </c>
      <c r="F16" s="60" t="s">
        <v>442</v>
      </c>
      <c r="G16" s="60" t="s">
        <v>443</v>
      </c>
      <c r="H16" s="60" t="s">
        <v>13</v>
      </c>
      <c r="I16" s="60" t="s">
        <v>444</v>
      </c>
      <c r="J16" s="60" t="s">
        <v>445</v>
      </c>
      <c r="K16" s="60" t="s">
        <v>446</v>
      </c>
      <c r="L16" s="60"/>
      <c r="M16" s="60" t="s">
        <v>447</v>
      </c>
      <c r="N16" s="60" t="s">
        <v>18</v>
      </c>
      <c r="O16" s="60" t="s">
        <v>448</v>
      </c>
      <c r="P16" s="60" t="s">
        <v>589</v>
      </c>
      <c r="Q16" s="60" t="s">
        <v>122</v>
      </c>
      <c r="R16" s="60" t="s">
        <v>117</v>
      </c>
      <c r="S16" s="62" t="s">
        <v>20</v>
      </c>
      <c r="T16" s="60" t="s">
        <v>171</v>
      </c>
      <c r="U16" s="62" t="s">
        <v>304</v>
      </c>
      <c r="V16" s="62" t="s">
        <v>524</v>
      </c>
      <c r="W16" s="60">
        <f t="shared" si="0"/>
        <v>3</v>
      </c>
      <c r="X16" s="60">
        <f t="shared" si="1"/>
        <v>2</v>
      </c>
      <c r="Y16" s="60">
        <f t="shared" si="2"/>
        <v>0</v>
      </c>
      <c r="Z16" s="60">
        <f t="shared" si="3"/>
        <v>1</v>
      </c>
      <c r="AA16" s="63">
        <f t="shared" si="4"/>
        <v>1.5499999999999998</v>
      </c>
    </row>
    <row r="17" spans="1:27" s="68" customFormat="1" ht="101.5" x14ac:dyDescent="0.35">
      <c r="A17" s="60" t="s">
        <v>17</v>
      </c>
      <c r="B17" s="64" t="s">
        <v>369</v>
      </c>
      <c r="C17" s="60" t="s">
        <v>105</v>
      </c>
      <c r="D17" s="60" t="s">
        <v>145</v>
      </c>
      <c r="E17" s="60" t="s">
        <v>25</v>
      </c>
      <c r="F17" s="60" t="s">
        <v>371</v>
      </c>
      <c r="G17" s="60" t="s">
        <v>370</v>
      </c>
      <c r="H17" s="60" t="s">
        <v>27</v>
      </c>
      <c r="I17" s="60" t="s">
        <v>374</v>
      </c>
      <c r="J17" s="60" t="s">
        <v>375</v>
      </c>
      <c r="K17" s="60" t="s">
        <v>44</v>
      </c>
      <c r="L17" s="60"/>
      <c r="M17" s="60"/>
      <c r="N17" s="60" t="s">
        <v>117</v>
      </c>
      <c r="O17" s="60" t="s">
        <v>372</v>
      </c>
      <c r="P17" s="60" t="s">
        <v>590</v>
      </c>
      <c r="Q17" s="60" t="s">
        <v>117</v>
      </c>
      <c r="R17" s="60" t="s">
        <v>121</v>
      </c>
      <c r="S17" s="60" t="s">
        <v>518</v>
      </c>
      <c r="T17" s="60" t="s">
        <v>376</v>
      </c>
      <c r="U17" s="62" t="s">
        <v>373</v>
      </c>
      <c r="V17" s="60" t="s">
        <v>523</v>
      </c>
      <c r="W17" s="60">
        <f t="shared" si="0"/>
        <v>2</v>
      </c>
      <c r="X17" s="60">
        <f t="shared" si="1"/>
        <v>0</v>
      </c>
      <c r="Y17" s="60">
        <f t="shared" si="2"/>
        <v>3</v>
      </c>
      <c r="Z17" s="60">
        <f t="shared" si="3"/>
        <v>0</v>
      </c>
      <c r="AA17" s="63">
        <f t="shared" si="4"/>
        <v>1.5</v>
      </c>
    </row>
    <row r="18" spans="1:27" s="68" customFormat="1" ht="58" x14ac:dyDescent="0.35">
      <c r="A18" s="60" t="s">
        <v>17</v>
      </c>
      <c r="B18" s="61" t="s">
        <v>20</v>
      </c>
      <c r="C18" s="60" t="s">
        <v>105</v>
      </c>
      <c r="D18" s="60" t="s">
        <v>155</v>
      </c>
      <c r="E18" s="62" t="s">
        <v>25</v>
      </c>
      <c r="F18" s="62" t="s">
        <v>21</v>
      </c>
      <c r="G18" s="62" t="s">
        <v>22</v>
      </c>
      <c r="H18" s="60" t="s">
        <v>27</v>
      </c>
      <c r="I18" s="62" t="s">
        <v>23</v>
      </c>
      <c r="J18" s="62" t="s">
        <v>24</v>
      </c>
      <c r="K18" s="62" t="s">
        <v>16</v>
      </c>
      <c r="L18" s="62" t="s">
        <v>61</v>
      </c>
      <c r="M18" s="60" t="s">
        <v>42</v>
      </c>
      <c r="N18" s="62" t="s">
        <v>117</v>
      </c>
      <c r="O18" s="62" t="s">
        <v>20</v>
      </c>
      <c r="P18" s="62" t="s">
        <v>589</v>
      </c>
      <c r="Q18" s="62" t="s">
        <v>126</v>
      </c>
      <c r="R18" s="62" t="s">
        <v>117</v>
      </c>
      <c r="S18" s="62" t="s">
        <v>20</v>
      </c>
      <c r="T18" s="62" t="s">
        <v>160</v>
      </c>
      <c r="U18" s="60" t="s">
        <v>159</v>
      </c>
      <c r="V18" s="62" t="s">
        <v>20</v>
      </c>
      <c r="W18" s="60">
        <f t="shared" si="0"/>
        <v>3</v>
      </c>
      <c r="X18" s="60">
        <f t="shared" si="1"/>
        <v>1</v>
      </c>
      <c r="Y18" s="60">
        <f t="shared" si="2"/>
        <v>0</v>
      </c>
      <c r="Z18" s="60">
        <f t="shared" si="3"/>
        <v>0</v>
      </c>
      <c r="AA18" s="63">
        <f t="shared" si="4"/>
        <v>1.1499999999999999</v>
      </c>
    </row>
    <row r="19" spans="1:27" s="68" customFormat="1" ht="87" x14ac:dyDescent="0.35">
      <c r="A19" s="60" t="s">
        <v>17</v>
      </c>
      <c r="B19" s="64" t="s">
        <v>20</v>
      </c>
      <c r="C19" s="60" t="s">
        <v>105</v>
      </c>
      <c r="D19" s="60" t="s">
        <v>145</v>
      </c>
      <c r="E19" s="60" t="s">
        <v>25</v>
      </c>
      <c r="F19" s="60" t="s">
        <v>68</v>
      </c>
      <c r="G19" s="60" t="s">
        <v>69</v>
      </c>
      <c r="H19" s="60" t="s">
        <v>27</v>
      </c>
      <c r="I19" s="60" t="s">
        <v>70</v>
      </c>
      <c r="J19" s="60" t="s">
        <v>71</v>
      </c>
      <c r="K19" s="60" t="s">
        <v>108</v>
      </c>
      <c r="L19" s="60" t="s">
        <v>173</v>
      </c>
      <c r="M19" s="60" t="s">
        <v>42</v>
      </c>
      <c r="N19" s="60" t="s">
        <v>117</v>
      </c>
      <c r="O19" s="62" t="s">
        <v>20</v>
      </c>
      <c r="P19" s="62" t="s">
        <v>589</v>
      </c>
      <c r="Q19" s="60" t="s">
        <v>126</v>
      </c>
      <c r="R19" s="60" t="s">
        <v>117</v>
      </c>
      <c r="S19" s="65" t="s">
        <v>20</v>
      </c>
      <c r="T19" s="65" t="s">
        <v>160</v>
      </c>
      <c r="U19" s="60" t="s">
        <v>159</v>
      </c>
      <c r="V19" s="62" t="s">
        <v>20</v>
      </c>
      <c r="W19" s="60">
        <f t="shared" si="0"/>
        <v>3</v>
      </c>
      <c r="X19" s="60">
        <f t="shared" si="1"/>
        <v>1</v>
      </c>
      <c r="Y19" s="60">
        <f t="shared" si="2"/>
        <v>0</v>
      </c>
      <c r="Z19" s="60">
        <f t="shared" si="3"/>
        <v>0</v>
      </c>
      <c r="AA19" s="63">
        <f t="shared" si="4"/>
        <v>1.1499999999999999</v>
      </c>
    </row>
    <row r="20" spans="1:27" s="68" customFormat="1" ht="192" customHeight="1" x14ac:dyDescent="0.35">
      <c r="A20" s="60" t="s">
        <v>17</v>
      </c>
      <c r="B20" s="64" t="s">
        <v>20</v>
      </c>
      <c r="C20" s="60" t="s">
        <v>105</v>
      </c>
      <c r="D20" s="60" t="s">
        <v>153</v>
      </c>
      <c r="E20" s="60" t="s">
        <v>25</v>
      </c>
      <c r="F20" s="62" t="s">
        <v>156</v>
      </c>
      <c r="G20" s="62" t="s">
        <v>156</v>
      </c>
      <c r="H20" s="60" t="s">
        <v>27</v>
      </c>
      <c r="I20" s="60" t="s">
        <v>158</v>
      </c>
      <c r="J20" s="60" t="s">
        <v>157</v>
      </c>
      <c r="K20" s="60" t="s">
        <v>108</v>
      </c>
      <c r="L20" s="60" t="s">
        <v>112</v>
      </c>
      <c r="M20" s="60" t="s">
        <v>42</v>
      </c>
      <c r="N20" s="60" t="s">
        <v>117</v>
      </c>
      <c r="O20" s="62" t="s">
        <v>20</v>
      </c>
      <c r="P20" s="62" t="s">
        <v>589</v>
      </c>
      <c r="Q20" s="60" t="s">
        <v>126</v>
      </c>
      <c r="R20" s="60" t="s">
        <v>117</v>
      </c>
      <c r="S20" s="65" t="s">
        <v>20</v>
      </c>
      <c r="T20" s="60" t="s">
        <v>20</v>
      </c>
      <c r="U20" s="60" t="s">
        <v>159</v>
      </c>
      <c r="V20" s="62" t="s">
        <v>20</v>
      </c>
      <c r="W20" s="60">
        <f t="shared" si="0"/>
        <v>3</v>
      </c>
      <c r="X20" s="60">
        <f t="shared" si="1"/>
        <v>1</v>
      </c>
      <c r="Y20" s="60">
        <f t="shared" si="2"/>
        <v>0</v>
      </c>
      <c r="Z20" s="60">
        <f t="shared" si="3"/>
        <v>0</v>
      </c>
      <c r="AA20" s="63">
        <f t="shared" si="4"/>
        <v>1.1499999999999999</v>
      </c>
    </row>
    <row r="21" spans="1:27" s="68" customFormat="1" ht="347.25" customHeight="1" x14ac:dyDescent="0.35">
      <c r="A21" s="60" t="s">
        <v>17</v>
      </c>
      <c r="B21" s="61" t="s">
        <v>20</v>
      </c>
      <c r="C21" s="60" t="s">
        <v>105</v>
      </c>
      <c r="D21" s="60" t="s">
        <v>153</v>
      </c>
      <c r="E21" s="60" t="s">
        <v>25</v>
      </c>
      <c r="F21" s="60" t="s">
        <v>29</v>
      </c>
      <c r="G21" s="60" t="s">
        <v>30</v>
      </c>
      <c r="H21" s="60" t="s">
        <v>27</v>
      </c>
      <c r="I21" s="60" t="s">
        <v>31</v>
      </c>
      <c r="J21" s="60" t="s">
        <v>32</v>
      </c>
      <c r="K21" s="60" t="s">
        <v>43</v>
      </c>
      <c r="L21" s="60" t="s">
        <v>61</v>
      </c>
      <c r="M21" s="60" t="s">
        <v>42</v>
      </c>
      <c r="N21" s="65" t="s">
        <v>117</v>
      </c>
      <c r="O21" s="62" t="s">
        <v>20</v>
      </c>
      <c r="P21" s="65" t="s">
        <v>590</v>
      </c>
      <c r="Q21" s="65" t="s">
        <v>126</v>
      </c>
      <c r="R21" s="65" t="s">
        <v>117</v>
      </c>
      <c r="S21" s="62" t="s">
        <v>20</v>
      </c>
      <c r="T21" s="62" t="s">
        <v>20</v>
      </c>
      <c r="U21" s="60" t="s">
        <v>159</v>
      </c>
      <c r="V21" s="62" t="s">
        <v>20</v>
      </c>
      <c r="W21" s="60">
        <f t="shared" si="0"/>
        <v>2</v>
      </c>
      <c r="X21" s="60">
        <f t="shared" si="1"/>
        <v>1</v>
      </c>
      <c r="Y21" s="60">
        <f t="shared" si="2"/>
        <v>0</v>
      </c>
      <c r="Z21" s="60">
        <f t="shared" si="3"/>
        <v>0</v>
      </c>
      <c r="AA21" s="63">
        <f t="shared" si="4"/>
        <v>0.85</v>
      </c>
    </row>
    <row r="22" spans="1:27" s="68" customFormat="1" ht="156" customHeight="1" x14ac:dyDescent="0.35">
      <c r="A22" s="60" t="s">
        <v>17</v>
      </c>
      <c r="B22" s="61" t="s">
        <v>20</v>
      </c>
      <c r="C22" s="60" t="s">
        <v>105</v>
      </c>
      <c r="D22" s="60" t="s">
        <v>145</v>
      </c>
      <c r="E22" s="60" t="s">
        <v>25</v>
      </c>
      <c r="F22" s="60" t="s">
        <v>591</v>
      </c>
      <c r="G22" s="60" t="s">
        <v>592</v>
      </c>
      <c r="H22" s="60" t="s">
        <v>27</v>
      </c>
      <c r="I22" s="60" t="s">
        <v>593</v>
      </c>
      <c r="J22" s="60" t="s">
        <v>594</v>
      </c>
      <c r="K22" s="60"/>
      <c r="L22" s="60"/>
      <c r="M22" s="60"/>
      <c r="N22" s="60" t="s">
        <v>117</v>
      </c>
      <c r="O22" s="60" t="s">
        <v>20</v>
      </c>
      <c r="P22" s="60" t="s">
        <v>129</v>
      </c>
      <c r="Q22" s="60" t="s">
        <v>117</v>
      </c>
      <c r="R22" s="60" t="s">
        <v>123</v>
      </c>
      <c r="S22" s="62" t="s">
        <v>596</v>
      </c>
      <c r="T22" s="60" t="s">
        <v>595</v>
      </c>
      <c r="U22" s="62" t="s">
        <v>597</v>
      </c>
      <c r="V22" s="66" t="s">
        <v>655</v>
      </c>
      <c r="W22" s="60">
        <f t="shared" si="0"/>
        <v>0</v>
      </c>
      <c r="X22" s="60">
        <f t="shared" si="1"/>
        <v>0</v>
      </c>
      <c r="Y22" s="60">
        <f t="shared" si="2"/>
        <v>2</v>
      </c>
      <c r="Z22" s="60">
        <f t="shared" si="3"/>
        <v>0</v>
      </c>
      <c r="AA22" s="63">
        <f t="shared" si="4"/>
        <v>0.6</v>
      </c>
    </row>
    <row r="23" spans="1:27" s="68" customFormat="1" ht="345.75" customHeight="1" x14ac:dyDescent="0.35">
      <c r="A23" s="60" t="s">
        <v>17</v>
      </c>
      <c r="B23" s="61" t="s">
        <v>20</v>
      </c>
      <c r="C23" s="60" t="s">
        <v>105</v>
      </c>
      <c r="D23" s="60" t="s">
        <v>145</v>
      </c>
      <c r="E23" s="60" t="s">
        <v>25</v>
      </c>
      <c r="F23" s="60" t="s">
        <v>628</v>
      </c>
      <c r="G23" s="60" t="s">
        <v>629</v>
      </c>
      <c r="H23" s="60" t="s">
        <v>27</v>
      </c>
      <c r="I23" s="60"/>
      <c r="J23" s="60"/>
      <c r="K23" s="60"/>
      <c r="L23" s="60"/>
      <c r="M23" s="60"/>
      <c r="N23" s="60" t="s">
        <v>117</v>
      </c>
      <c r="O23" s="67" t="s">
        <v>20</v>
      </c>
      <c r="P23" s="60" t="s">
        <v>129</v>
      </c>
      <c r="Q23" s="60" t="s">
        <v>117</v>
      </c>
      <c r="R23" s="60" t="s">
        <v>123</v>
      </c>
      <c r="S23" s="62" t="s">
        <v>667</v>
      </c>
      <c r="T23" s="60" t="s">
        <v>630</v>
      </c>
      <c r="U23" s="62" t="s">
        <v>631</v>
      </c>
      <c r="V23" s="66" t="s">
        <v>655</v>
      </c>
      <c r="W23" s="60">
        <f t="shared" si="0"/>
        <v>0</v>
      </c>
      <c r="X23" s="60">
        <f t="shared" si="1"/>
        <v>0</v>
      </c>
      <c r="Y23" s="60">
        <f t="shared" si="2"/>
        <v>2</v>
      </c>
      <c r="Z23" s="60">
        <f t="shared" si="3"/>
        <v>0</v>
      </c>
      <c r="AA23" s="63">
        <f t="shared" si="4"/>
        <v>0.6</v>
      </c>
    </row>
    <row r="24" spans="1:27" s="37" customFormat="1" ht="222" customHeight="1" x14ac:dyDescent="0.35">
      <c r="A24" s="12" t="s">
        <v>18</v>
      </c>
      <c r="B24" s="33" t="s">
        <v>338</v>
      </c>
      <c r="C24" s="12" t="s">
        <v>103</v>
      </c>
      <c r="D24" s="12" t="s">
        <v>145</v>
      </c>
      <c r="E24" s="12" t="s">
        <v>25</v>
      </c>
      <c r="F24" s="12" t="s">
        <v>339</v>
      </c>
      <c r="G24" s="12" t="s">
        <v>340</v>
      </c>
      <c r="H24" s="12" t="s">
        <v>13</v>
      </c>
      <c r="I24" s="12" t="s">
        <v>341</v>
      </c>
      <c r="J24" s="12" t="s">
        <v>342</v>
      </c>
      <c r="K24" s="12" t="s">
        <v>343</v>
      </c>
      <c r="L24" s="12" t="s">
        <v>344</v>
      </c>
      <c r="M24" s="12" t="s">
        <v>113</v>
      </c>
      <c r="N24" s="12" t="s">
        <v>18</v>
      </c>
      <c r="O24" s="12" t="s">
        <v>345</v>
      </c>
      <c r="P24" s="12" t="s">
        <v>589</v>
      </c>
      <c r="Q24" s="12" t="s">
        <v>197</v>
      </c>
      <c r="R24" s="12" t="s">
        <v>121</v>
      </c>
      <c r="S24" s="12" t="s">
        <v>513</v>
      </c>
      <c r="T24" s="12" t="s">
        <v>346</v>
      </c>
      <c r="U24" s="35" t="s">
        <v>319</v>
      </c>
      <c r="V24" s="35" t="s">
        <v>20</v>
      </c>
      <c r="W24" s="12">
        <f t="shared" si="0"/>
        <v>3</v>
      </c>
      <c r="X24" s="12">
        <f t="shared" si="1"/>
        <v>3</v>
      </c>
      <c r="Y24" s="12">
        <f t="shared" si="2"/>
        <v>3</v>
      </c>
      <c r="Z24" s="12">
        <f t="shared" si="3"/>
        <v>1</v>
      </c>
      <c r="AA24" s="36">
        <f t="shared" si="4"/>
        <v>2.6999999999999997</v>
      </c>
    </row>
    <row r="25" spans="1:27" s="37" customFormat="1" ht="198.75" customHeight="1" x14ac:dyDescent="0.35">
      <c r="A25" s="12" t="s">
        <v>18</v>
      </c>
      <c r="B25" s="39" t="s">
        <v>419</v>
      </c>
      <c r="C25" s="12" t="s">
        <v>103</v>
      </c>
      <c r="D25" s="12" t="s">
        <v>145</v>
      </c>
      <c r="E25" s="12" t="s">
        <v>25</v>
      </c>
      <c r="F25" s="12" t="s">
        <v>420</v>
      </c>
      <c r="G25" s="12" t="s">
        <v>421</v>
      </c>
      <c r="H25" s="12" t="s">
        <v>13</v>
      </c>
      <c r="I25" s="12" t="s">
        <v>422</v>
      </c>
      <c r="J25" s="12" t="s">
        <v>423</v>
      </c>
      <c r="K25" s="12" t="s">
        <v>424</v>
      </c>
      <c r="L25" s="12" t="s">
        <v>168</v>
      </c>
      <c r="M25" s="12" t="s">
        <v>113</v>
      </c>
      <c r="N25" s="12" t="s">
        <v>18</v>
      </c>
      <c r="O25" s="12" t="s">
        <v>425</v>
      </c>
      <c r="P25" s="12" t="s">
        <v>589</v>
      </c>
      <c r="Q25" s="12" t="s">
        <v>197</v>
      </c>
      <c r="R25" s="12" t="s">
        <v>121</v>
      </c>
      <c r="S25" s="35" t="s">
        <v>521</v>
      </c>
      <c r="T25" s="12" t="s">
        <v>171</v>
      </c>
      <c r="U25" s="35" t="s">
        <v>426</v>
      </c>
      <c r="V25" s="35" t="s">
        <v>20</v>
      </c>
      <c r="W25" s="12">
        <f t="shared" si="0"/>
        <v>3</v>
      </c>
      <c r="X25" s="12">
        <f t="shared" si="1"/>
        <v>3</v>
      </c>
      <c r="Y25" s="12">
        <f t="shared" si="2"/>
        <v>3</v>
      </c>
      <c r="Z25" s="12">
        <f t="shared" si="3"/>
        <v>1</v>
      </c>
      <c r="AA25" s="36">
        <f t="shared" si="4"/>
        <v>2.6999999999999997</v>
      </c>
    </row>
    <row r="26" spans="1:27" s="37" customFormat="1" ht="409.5" x14ac:dyDescent="0.35">
      <c r="A26" s="12" t="s">
        <v>18</v>
      </c>
      <c r="B26" s="33" t="s">
        <v>347</v>
      </c>
      <c r="C26" s="12" t="s">
        <v>103</v>
      </c>
      <c r="D26" s="12" t="s">
        <v>145</v>
      </c>
      <c r="E26" s="12" t="s">
        <v>25</v>
      </c>
      <c r="F26" s="12" t="s">
        <v>348</v>
      </c>
      <c r="G26" s="12" t="s">
        <v>349</v>
      </c>
      <c r="H26" s="12" t="s">
        <v>13</v>
      </c>
      <c r="I26" s="12" t="s">
        <v>350</v>
      </c>
      <c r="J26" s="12" t="s">
        <v>351</v>
      </c>
      <c r="K26" s="12" t="s">
        <v>328</v>
      </c>
      <c r="L26" s="12" t="s">
        <v>352</v>
      </c>
      <c r="M26" s="12" t="s">
        <v>113</v>
      </c>
      <c r="N26" s="12" t="s">
        <v>18</v>
      </c>
      <c r="O26" s="12" t="s">
        <v>353</v>
      </c>
      <c r="P26" s="12" t="s">
        <v>590</v>
      </c>
      <c r="Q26" s="12" t="s">
        <v>197</v>
      </c>
      <c r="R26" s="12" t="s">
        <v>121</v>
      </c>
      <c r="S26" s="12" t="s">
        <v>633</v>
      </c>
      <c r="T26" s="12" t="s">
        <v>171</v>
      </c>
      <c r="U26" s="35" t="s">
        <v>354</v>
      </c>
      <c r="V26" s="35" t="s">
        <v>20</v>
      </c>
      <c r="W26" s="12">
        <f t="shared" si="0"/>
        <v>2</v>
      </c>
      <c r="X26" s="12">
        <f t="shared" si="1"/>
        <v>3</v>
      </c>
      <c r="Y26" s="12">
        <f t="shared" si="2"/>
        <v>3</v>
      </c>
      <c r="Z26" s="12">
        <f t="shared" si="3"/>
        <v>1</v>
      </c>
      <c r="AA26" s="36">
        <f t="shared" si="4"/>
        <v>2.4</v>
      </c>
    </row>
    <row r="27" spans="1:27" s="40" customFormat="1" ht="354.75" customHeight="1" x14ac:dyDescent="0.35">
      <c r="A27" s="12" t="s">
        <v>18</v>
      </c>
      <c r="B27" s="39">
        <v>2371</v>
      </c>
      <c r="C27" s="12" t="s">
        <v>103</v>
      </c>
      <c r="D27" s="12" t="s">
        <v>145</v>
      </c>
      <c r="E27" s="12" t="s">
        <v>25</v>
      </c>
      <c r="F27" s="12" t="s">
        <v>401</v>
      </c>
      <c r="G27" s="12" t="s">
        <v>402</v>
      </c>
      <c r="H27" s="12" t="s">
        <v>13</v>
      </c>
      <c r="I27" s="12" t="s">
        <v>403</v>
      </c>
      <c r="J27" s="12" t="s">
        <v>404</v>
      </c>
      <c r="K27" s="12" t="s">
        <v>399</v>
      </c>
      <c r="L27" s="12" t="s">
        <v>168</v>
      </c>
      <c r="M27" s="12" t="s">
        <v>113</v>
      </c>
      <c r="N27" s="12" t="s">
        <v>18</v>
      </c>
      <c r="O27" s="12" t="s">
        <v>405</v>
      </c>
      <c r="P27" s="12" t="s">
        <v>590</v>
      </c>
      <c r="Q27" s="12" t="s">
        <v>197</v>
      </c>
      <c r="R27" s="12" t="s">
        <v>123</v>
      </c>
      <c r="S27" s="35" t="s">
        <v>491</v>
      </c>
      <c r="T27" s="12" t="s">
        <v>171</v>
      </c>
      <c r="U27" s="35" t="s">
        <v>400</v>
      </c>
      <c r="V27" s="35" t="s">
        <v>500</v>
      </c>
      <c r="W27" s="12">
        <f t="shared" si="0"/>
        <v>2</v>
      </c>
      <c r="X27" s="12">
        <f t="shared" si="1"/>
        <v>3</v>
      </c>
      <c r="Y27" s="12">
        <f t="shared" si="2"/>
        <v>2</v>
      </c>
      <c r="Z27" s="12">
        <f t="shared" si="3"/>
        <v>1</v>
      </c>
      <c r="AA27" s="36">
        <f t="shared" si="4"/>
        <v>2.1</v>
      </c>
    </row>
    <row r="28" spans="1:27" s="37" customFormat="1" ht="279.75" customHeight="1" x14ac:dyDescent="0.35">
      <c r="A28" s="12" t="s">
        <v>18</v>
      </c>
      <c r="B28" s="33">
        <v>2456</v>
      </c>
      <c r="C28" s="12" t="s">
        <v>103</v>
      </c>
      <c r="D28" s="12" t="s">
        <v>145</v>
      </c>
      <c r="E28" s="12" t="s">
        <v>15</v>
      </c>
      <c r="F28" s="12" t="s">
        <v>362</v>
      </c>
      <c r="G28" s="12" t="s">
        <v>363</v>
      </c>
      <c r="H28" s="12" t="s">
        <v>13</v>
      </c>
      <c r="I28" s="12" t="s">
        <v>364</v>
      </c>
      <c r="J28" s="12" t="s">
        <v>365</v>
      </c>
      <c r="K28" s="12" t="s">
        <v>366</v>
      </c>
      <c r="L28" s="12" t="s">
        <v>47</v>
      </c>
      <c r="M28" s="12" t="s">
        <v>115</v>
      </c>
      <c r="N28" s="12" t="s">
        <v>18</v>
      </c>
      <c r="O28" s="12" t="s">
        <v>367</v>
      </c>
      <c r="P28" s="12" t="s">
        <v>590</v>
      </c>
      <c r="Q28" s="12" t="s">
        <v>197</v>
      </c>
      <c r="R28" s="12" t="s">
        <v>127</v>
      </c>
      <c r="S28" s="12" t="s">
        <v>327</v>
      </c>
      <c r="T28" s="12" t="s">
        <v>368</v>
      </c>
      <c r="U28" s="35" t="s">
        <v>354</v>
      </c>
      <c r="V28" s="35" t="s">
        <v>20</v>
      </c>
      <c r="W28" s="12">
        <f t="shared" si="0"/>
        <v>2</v>
      </c>
      <c r="X28" s="12">
        <f t="shared" si="1"/>
        <v>3</v>
      </c>
      <c r="Y28" s="12">
        <f t="shared" si="2"/>
        <v>1</v>
      </c>
      <c r="Z28" s="12">
        <f t="shared" si="3"/>
        <v>1</v>
      </c>
      <c r="AA28" s="36">
        <f t="shared" si="4"/>
        <v>1.8</v>
      </c>
    </row>
    <row r="29" spans="1:27" s="68" customFormat="1" ht="308.25" customHeight="1" x14ac:dyDescent="0.35">
      <c r="A29" s="60" t="s">
        <v>17</v>
      </c>
      <c r="B29" s="61" t="s">
        <v>20</v>
      </c>
      <c r="C29" s="60" t="s">
        <v>103</v>
      </c>
      <c r="D29" s="60" t="s">
        <v>378</v>
      </c>
      <c r="E29" s="60" t="s">
        <v>15</v>
      </c>
      <c r="F29" s="60" t="s">
        <v>377</v>
      </c>
      <c r="G29" s="60" t="s">
        <v>379</v>
      </c>
      <c r="H29" s="60" t="s">
        <v>13</v>
      </c>
      <c r="I29" s="60" t="s">
        <v>380</v>
      </c>
      <c r="J29" s="60" t="s">
        <v>381</v>
      </c>
      <c r="K29" s="60" t="s">
        <v>109</v>
      </c>
      <c r="L29" s="60"/>
      <c r="M29" s="60" t="s">
        <v>382</v>
      </c>
      <c r="N29" s="60" t="s">
        <v>18</v>
      </c>
      <c r="O29" s="60" t="s">
        <v>383</v>
      </c>
      <c r="P29" s="60" t="s">
        <v>589</v>
      </c>
      <c r="Q29" s="60" t="s">
        <v>122</v>
      </c>
      <c r="R29" s="60" t="s">
        <v>117</v>
      </c>
      <c r="S29" s="60" t="s">
        <v>484</v>
      </c>
      <c r="T29" s="60" t="s">
        <v>160</v>
      </c>
      <c r="U29" s="62" t="s">
        <v>304</v>
      </c>
      <c r="V29" s="62" t="s">
        <v>525</v>
      </c>
      <c r="W29" s="60">
        <f t="shared" si="0"/>
        <v>3</v>
      </c>
      <c r="X29" s="60">
        <f t="shared" si="1"/>
        <v>2</v>
      </c>
      <c r="Y29" s="60">
        <f t="shared" si="2"/>
        <v>0</v>
      </c>
      <c r="Z29" s="60">
        <f t="shared" si="3"/>
        <v>1</v>
      </c>
      <c r="AA29" s="63">
        <f t="shared" si="4"/>
        <v>1.5499999999999998</v>
      </c>
    </row>
    <row r="30" spans="1:27" s="68" customFormat="1" ht="327" customHeight="1" x14ac:dyDescent="0.35">
      <c r="A30" s="60" t="s">
        <v>17</v>
      </c>
      <c r="B30" s="61" t="s">
        <v>20</v>
      </c>
      <c r="C30" s="60" t="s">
        <v>103</v>
      </c>
      <c r="D30" s="60" t="s">
        <v>678</v>
      </c>
      <c r="E30" s="60" t="s">
        <v>102</v>
      </c>
      <c r="F30" s="60" t="s">
        <v>679</v>
      </c>
      <c r="G30" s="60" t="s">
        <v>680</v>
      </c>
      <c r="H30" s="60" t="s">
        <v>13</v>
      </c>
      <c r="I30" s="60" t="s">
        <v>681</v>
      </c>
      <c r="J30" s="60" t="s">
        <v>682</v>
      </c>
      <c r="K30" s="60" t="s">
        <v>683</v>
      </c>
      <c r="L30" s="60" t="s">
        <v>117</v>
      </c>
      <c r="M30" s="60" t="s">
        <v>113</v>
      </c>
      <c r="N30" s="60" t="s">
        <v>117</v>
      </c>
      <c r="O30" s="67"/>
      <c r="P30" s="60" t="s">
        <v>589</v>
      </c>
      <c r="Q30" s="60" t="s">
        <v>126</v>
      </c>
      <c r="R30" s="60" t="s">
        <v>117</v>
      </c>
      <c r="S30" s="62"/>
      <c r="T30" s="60" t="s">
        <v>304</v>
      </c>
      <c r="U30" s="62" t="s">
        <v>684</v>
      </c>
      <c r="V30" s="67" t="s">
        <v>685</v>
      </c>
      <c r="W30" s="60">
        <f t="shared" si="0"/>
        <v>3</v>
      </c>
      <c r="X30" s="60">
        <f t="shared" si="1"/>
        <v>1</v>
      </c>
      <c r="Y30" s="60">
        <f t="shared" si="2"/>
        <v>0</v>
      </c>
      <c r="Z30" s="60">
        <f t="shared" si="3"/>
        <v>0</v>
      </c>
      <c r="AA30" s="63">
        <f t="shared" si="4"/>
        <v>1.1499999999999999</v>
      </c>
    </row>
    <row r="31" spans="1:27" s="68" customFormat="1" ht="312" customHeight="1" x14ac:dyDescent="0.35">
      <c r="A31" s="60" t="s">
        <v>17</v>
      </c>
      <c r="B31" s="64" t="s">
        <v>20</v>
      </c>
      <c r="C31" s="60" t="s">
        <v>103</v>
      </c>
      <c r="D31" s="60" t="s">
        <v>143</v>
      </c>
      <c r="E31" s="60" t="s">
        <v>25</v>
      </c>
      <c r="F31" s="60" t="s">
        <v>72</v>
      </c>
      <c r="G31" s="60" t="s">
        <v>73</v>
      </c>
      <c r="H31" s="60" t="s">
        <v>27</v>
      </c>
      <c r="I31" s="60" t="s">
        <v>74</v>
      </c>
      <c r="J31" s="60" t="s">
        <v>14</v>
      </c>
      <c r="K31" s="60" t="s">
        <v>43</v>
      </c>
      <c r="L31" s="60" t="s">
        <v>61</v>
      </c>
      <c r="M31" s="60" t="s">
        <v>42</v>
      </c>
      <c r="N31" s="60" t="s">
        <v>117</v>
      </c>
      <c r="O31" s="62" t="s">
        <v>20</v>
      </c>
      <c r="P31" s="60" t="s">
        <v>590</v>
      </c>
      <c r="Q31" s="60" t="s">
        <v>126</v>
      </c>
      <c r="R31" s="60" t="s">
        <v>117</v>
      </c>
      <c r="S31" s="62" t="s">
        <v>20</v>
      </c>
      <c r="T31" s="62" t="s">
        <v>160</v>
      </c>
      <c r="U31" s="60" t="s">
        <v>159</v>
      </c>
      <c r="V31" s="62" t="s">
        <v>20</v>
      </c>
      <c r="W31" s="60">
        <f t="shared" si="0"/>
        <v>2</v>
      </c>
      <c r="X31" s="60">
        <f t="shared" si="1"/>
        <v>1</v>
      </c>
      <c r="Y31" s="60">
        <f t="shared" si="2"/>
        <v>0</v>
      </c>
      <c r="Z31" s="60">
        <f t="shared" si="3"/>
        <v>0</v>
      </c>
      <c r="AA31" s="63">
        <f t="shared" si="4"/>
        <v>0.85</v>
      </c>
    </row>
    <row r="32" spans="1:27" s="40" customFormat="1" ht="204.75" customHeight="1" x14ac:dyDescent="0.35">
      <c r="A32" s="12" t="s">
        <v>18</v>
      </c>
      <c r="B32" s="33">
        <v>2483</v>
      </c>
      <c r="C32" s="12" t="s">
        <v>106</v>
      </c>
      <c r="D32" s="12" t="s">
        <v>144</v>
      </c>
      <c r="E32" s="12" t="s">
        <v>36</v>
      </c>
      <c r="F32" s="12" t="s">
        <v>306</v>
      </c>
      <c r="G32" s="12" t="s">
        <v>307</v>
      </c>
      <c r="H32" s="12" t="s">
        <v>13</v>
      </c>
      <c r="I32" s="12" t="s">
        <v>308</v>
      </c>
      <c r="J32" s="12" t="s">
        <v>309</v>
      </c>
      <c r="K32" s="12" t="s">
        <v>310</v>
      </c>
      <c r="L32" s="12" t="s">
        <v>46</v>
      </c>
      <c r="M32" s="12" t="s">
        <v>311</v>
      </c>
      <c r="N32" s="12" t="s">
        <v>18</v>
      </c>
      <c r="O32" s="12" t="s">
        <v>467</v>
      </c>
      <c r="P32" s="12" t="s">
        <v>125</v>
      </c>
      <c r="Q32" s="12" t="s">
        <v>197</v>
      </c>
      <c r="R32" s="12" t="s">
        <v>127</v>
      </c>
      <c r="S32" s="35" t="s">
        <v>20</v>
      </c>
      <c r="T32" s="12" t="s">
        <v>312</v>
      </c>
      <c r="U32" s="35" t="s">
        <v>483</v>
      </c>
      <c r="V32" s="35" t="s">
        <v>20</v>
      </c>
      <c r="W32" s="12">
        <f t="shared" si="0"/>
        <v>1</v>
      </c>
      <c r="X32" s="12">
        <f t="shared" si="1"/>
        <v>3</v>
      </c>
      <c r="Y32" s="12">
        <f t="shared" si="2"/>
        <v>1</v>
      </c>
      <c r="Z32" s="12">
        <f t="shared" si="3"/>
        <v>1</v>
      </c>
      <c r="AA32" s="36">
        <f t="shared" si="4"/>
        <v>1.5</v>
      </c>
    </row>
    <row r="33" spans="1:27" s="40" customFormat="1" ht="193.5" customHeight="1" x14ac:dyDescent="0.35">
      <c r="A33" s="12" t="s">
        <v>18</v>
      </c>
      <c r="B33" s="33" t="s">
        <v>299</v>
      </c>
      <c r="C33" s="12" t="s">
        <v>106</v>
      </c>
      <c r="D33" s="12" t="s">
        <v>151</v>
      </c>
      <c r="E33" s="12" t="s">
        <v>36</v>
      </c>
      <c r="F33" s="12" t="s">
        <v>300</v>
      </c>
      <c r="G33" s="12" t="s">
        <v>301</v>
      </c>
      <c r="H33" s="12" t="s">
        <v>13</v>
      </c>
      <c r="I33" s="12" t="s">
        <v>302</v>
      </c>
      <c r="J33" s="12" t="s">
        <v>303</v>
      </c>
      <c r="K33" s="12" t="s">
        <v>110</v>
      </c>
      <c r="L33" s="12" t="s">
        <v>48</v>
      </c>
      <c r="M33" s="12" t="s">
        <v>60</v>
      </c>
      <c r="N33" s="12" t="s">
        <v>18</v>
      </c>
      <c r="O33" s="12" t="s">
        <v>469</v>
      </c>
      <c r="P33" s="12" t="s">
        <v>125</v>
      </c>
      <c r="Q33" s="12" t="s">
        <v>197</v>
      </c>
      <c r="R33" s="12" t="s">
        <v>127</v>
      </c>
      <c r="S33" s="12" t="s">
        <v>219</v>
      </c>
      <c r="T33" s="12" t="s">
        <v>304</v>
      </c>
      <c r="U33" s="35" t="s">
        <v>305</v>
      </c>
      <c r="V33" s="35" t="s">
        <v>20</v>
      </c>
      <c r="W33" s="12">
        <f t="shared" si="0"/>
        <v>1</v>
      </c>
      <c r="X33" s="12">
        <f t="shared" si="1"/>
        <v>3</v>
      </c>
      <c r="Y33" s="12">
        <f t="shared" si="2"/>
        <v>1</v>
      </c>
      <c r="Z33" s="12">
        <f t="shared" si="3"/>
        <v>1</v>
      </c>
      <c r="AA33" s="36">
        <f t="shared" si="4"/>
        <v>1.5</v>
      </c>
    </row>
    <row r="34" spans="1:27" s="37" customFormat="1" ht="409.5" x14ac:dyDescent="0.35">
      <c r="A34" s="12" t="s">
        <v>18</v>
      </c>
      <c r="B34" s="33">
        <v>1598</v>
      </c>
      <c r="C34" s="12" t="s">
        <v>107</v>
      </c>
      <c r="D34" s="12" t="s">
        <v>149</v>
      </c>
      <c r="E34" s="12" t="s">
        <v>37</v>
      </c>
      <c r="F34" s="12" t="s">
        <v>313</v>
      </c>
      <c r="G34" s="12" t="s">
        <v>314</v>
      </c>
      <c r="H34" s="12" t="s">
        <v>13</v>
      </c>
      <c r="I34" s="35" t="s">
        <v>20</v>
      </c>
      <c r="J34" s="35" t="s">
        <v>20</v>
      </c>
      <c r="K34" s="12" t="s">
        <v>108</v>
      </c>
      <c r="L34" s="12" t="s">
        <v>315</v>
      </c>
      <c r="M34" s="12" t="s">
        <v>322</v>
      </c>
      <c r="N34" s="12" t="s">
        <v>18</v>
      </c>
      <c r="O34" s="12" t="s">
        <v>316</v>
      </c>
      <c r="P34" s="12" t="s">
        <v>589</v>
      </c>
      <c r="Q34" s="12" t="s">
        <v>197</v>
      </c>
      <c r="R34" s="12" t="s">
        <v>127</v>
      </c>
      <c r="S34" s="12" t="s">
        <v>317</v>
      </c>
      <c r="T34" s="12" t="s">
        <v>318</v>
      </c>
      <c r="U34" s="35" t="s">
        <v>319</v>
      </c>
      <c r="V34" s="35" t="s">
        <v>20</v>
      </c>
      <c r="W34" s="12">
        <f t="shared" si="0"/>
        <v>3</v>
      </c>
      <c r="X34" s="12">
        <f t="shared" si="1"/>
        <v>3</v>
      </c>
      <c r="Y34" s="12">
        <f t="shared" si="2"/>
        <v>1</v>
      </c>
      <c r="Z34" s="12">
        <f t="shared" si="3"/>
        <v>1</v>
      </c>
      <c r="AA34" s="36">
        <f t="shared" si="4"/>
        <v>2.1</v>
      </c>
    </row>
    <row r="35" spans="1:27" s="37" customFormat="1" ht="409.5" x14ac:dyDescent="0.35">
      <c r="A35" s="12" t="s">
        <v>18</v>
      </c>
      <c r="B35" s="33">
        <v>1604</v>
      </c>
      <c r="C35" s="12" t="s">
        <v>107</v>
      </c>
      <c r="D35" s="12" t="s">
        <v>149</v>
      </c>
      <c r="E35" s="12" t="s">
        <v>37</v>
      </c>
      <c r="F35" s="12" t="s">
        <v>320</v>
      </c>
      <c r="G35" s="12" t="s">
        <v>321</v>
      </c>
      <c r="H35" s="12" t="s">
        <v>13</v>
      </c>
      <c r="I35" s="35" t="s">
        <v>20</v>
      </c>
      <c r="J35" s="35" t="s">
        <v>20</v>
      </c>
      <c r="K35" s="12" t="s">
        <v>108</v>
      </c>
      <c r="L35" s="12" t="s">
        <v>315</v>
      </c>
      <c r="M35" s="12" t="s">
        <v>323</v>
      </c>
      <c r="N35" s="12" t="s">
        <v>18</v>
      </c>
      <c r="O35" s="12" t="s">
        <v>324</v>
      </c>
      <c r="P35" s="12" t="s">
        <v>589</v>
      </c>
      <c r="Q35" s="12" t="s">
        <v>197</v>
      </c>
      <c r="R35" s="12" t="s">
        <v>127</v>
      </c>
      <c r="S35" s="12" t="s">
        <v>325</v>
      </c>
      <c r="T35" s="12" t="s">
        <v>318</v>
      </c>
      <c r="U35" s="35" t="s">
        <v>319</v>
      </c>
      <c r="V35" s="35" t="s">
        <v>20</v>
      </c>
      <c r="W35" s="12">
        <f t="shared" si="0"/>
        <v>3</v>
      </c>
      <c r="X35" s="12">
        <f t="shared" si="1"/>
        <v>3</v>
      </c>
      <c r="Y35" s="12">
        <f t="shared" si="2"/>
        <v>1</v>
      </c>
      <c r="Z35" s="12">
        <f t="shared" si="3"/>
        <v>1</v>
      </c>
      <c r="AA35" s="36">
        <f t="shared" si="4"/>
        <v>2.1</v>
      </c>
    </row>
    <row r="36" spans="1:27" s="69" customFormat="1" ht="156" customHeight="1" x14ac:dyDescent="0.35">
      <c r="A36" s="60" t="s">
        <v>17</v>
      </c>
      <c r="B36" s="61" t="s">
        <v>20</v>
      </c>
      <c r="C36" s="60" t="s">
        <v>107</v>
      </c>
      <c r="D36" s="60" t="s">
        <v>143</v>
      </c>
      <c r="E36" s="60" t="s">
        <v>37</v>
      </c>
      <c r="F36" s="60" t="s">
        <v>656</v>
      </c>
      <c r="G36" s="60"/>
      <c r="H36" s="60" t="s">
        <v>27</v>
      </c>
      <c r="I36" s="60" t="s">
        <v>658</v>
      </c>
      <c r="J36" s="60" t="s">
        <v>660</v>
      </c>
      <c r="K36" s="60"/>
      <c r="L36" s="60"/>
      <c r="M36" s="60"/>
      <c r="N36" s="60" t="s">
        <v>117</v>
      </c>
      <c r="O36" s="66" t="s">
        <v>649</v>
      </c>
      <c r="P36" s="60" t="s">
        <v>129</v>
      </c>
      <c r="Q36" s="60" t="s">
        <v>117</v>
      </c>
      <c r="R36" s="60" t="s">
        <v>123</v>
      </c>
      <c r="S36" s="62" t="s">
        <v>652</v>
      </c>
      <c r="T36" s="60" t="s">
        <v>670</v>
      </c>
      <c r="U36" s="62" t="s">
        <v>651</v>
      </c>
      <c r="V36" s="67" t="s">
        <v>661</v>
      </c>
      <c r="W36" s="60">
        <v>0</v>
      </c>
      <c r="X36" s="60">
        <v>0</v>
      </c>
      <c r="Y36" s="60">
        <v>2</v>
      </c>
      <c r="Z36" s="60">
        <v>0</v>
      </c>
      <c r="AA36" s="63">
        <v>0.6</v>
      </c>
    </row>
    <row r="37" spans="1:27" s="68" customFormat="1" ht="180.75" customHeight="1" x14ac:dyDescent="0.35">
      <c r="A37" s="60" t="s">
        <v>17</v>
      </c>
      <c r="B37" s="61" t="s">
        <v>20</v>
      </c>
      <c r="C37" s="60" t="s">
        <v>107</v>
      </c>
      <c r="D37" s="60" t="s">
        <v>143</v>
      </c>
      <c r="E37" s="60" t="s">
        <v>37</v>
      </c>
      <c r="F37" s="60" t="s">
        <v>657</v>
      </c>
      <c r="G37" s="60"/>
      <c r="H37" s="60" t="s">
        <v>27</v>
      </c>
      <c r="I37" s="60" t="s">
        <v>659</v>
      </c>
      <c r="J37" s="60" t="s">
        <v>660</v>
      </c>
      <c r="K37" s="60"/>
      <c r="L37" s="60"/>
      <c r="M37" s="60"/>
      <c r="N37" s="60" t="s">
        <v>117</v>
      </c>
      <c r="O37" s="66" t="s">
        <v>649</v>
      </c>
      <c r="P37" s="60" t="s">
        <v>129</v>
      </c>
      <c r="Q37" s="60" t="s">
        <v>117</v>
      </c>
      <c r="R37" s="60" t="s">
        <v>123</v>
      </c>
      <c r="S37" s="62" t="s">
        <v>652</v>
      </c>
      <c r="T37" s="60" t="s">
        <v>670</v>
      </c>
      <c r="U37" s="62" t="s">
        <v>651</v>
      </c>
      <c r="V37" s="67" t="s">
        <v>661</v>
      </c>
      <c r="W37" s="60">
        <v>0</v>
      </c>
      <c r="X37" s="60">
        <v>0</v>
      </c>
      <c r="Y37" s="60">
        <v>2</v>
      </c>
      <c r="Z37" s="60">
        <v>0</v>
      </c>
      <c r="AA37" s="63">
        <v>0.6</v>
      </c>
    </row>
    <row r="38" spans="1:27" s="37" customFormat="1" ht="409.5" x14ac:dyDescent="0.35">
      <c r="A38" s="12" t="s">
        <v>18</v>
      </c>
      <c r="B38" s="33" t="s">
        <v>223</v>
      </c>
      <c r="C38" s="12" t="s">
        <v>104</v>
      </c>
      <c r="D38" s="12" t="s">
        <v>155</v>
      </c>
      <c r="E38" s="12" t="s">
        <v>15</v>
      </c>
      <c r="F38" s="12" t="s">
        <v>237</v>
      </c>
      <c r="G38" s="12" t="s">
        <v>238</v>
      </c>
      <c r="H38" s="12" t="s">
        <v>13</v>
      </c>
      <c r="I38" s="12" t="s">
        <v>262</v>
      </c>
      <c r="J38" s="12" t="s">
        <v>263</v>
      </c>
      <c r="K38" s="12" t="s">
        <v>108</v>
      </c>
      <c r="L38" s="12" t="s">
        <v>47</v>
      </c>
      <c r="M38" s="12" t="s">
        <v>115</v>
      </c>
      <c r="N38" s="12" t="s">
        <v>18</v>
      </c>
      <c r="O38" s="12" t="s">
        <v>472</v>
      </c>
      <c r="P38" s="12" t="s">
        <v>589</v>
      </c>
      <c r="Q38" s="12" t="s">
        <v>197</v>
      </c>
      <c r="R38" s="12" t="s">
        <v>121</v>
      </c>
      <c r="S38" s="35" t="s">
        <v>634</v>
      </c>
      <c r="T38" s="12" t="s">
        <v>290</v>
      </c>
      <c r="U38" s="35" t="s">
        <v>292</v>
      </c>
      <c r="V38" s="35" t="s">
        <v>20</v>
      </c>
      <c r="W38" s="12">
        <f t="shared" ref="W38:W65" si="5">IF(ISNUMBER(SEARCH("Low",P38)),1,IF(ISNUMBER(SEARCH("Medium",P38)),2,IF(ISNUMBER(SEARCH("High",P38)),3,IF(ISNUMBER(SEARCH("Maybe",P38)),0))))</f>
        <v>3</v>
      </c>
      <c r="X38" s="12">
        <f t="shared" ref="X38:X65" si="6">IF(ISNUMBER(SEARCH("Low",Q38)),1,IF(ISNUMBER(SEARCH("Medium",Q38)),2,IF(ISNUMBER(SEARCH("High",Q38)),3,IF(ISNUMBER(SEARCH("Unsure",Q38)),0))))</f>
        <v>3</v>
      </c>
      <c r="Y38" s="12">
        <f t="shared" ref="Y38:Y65" si="7">IF(ISNUMBER(SEARCH("Low",R38)),1,IF(ISNUMBER(SEARCH("Medium",R38)),2,IF(ISNUMBER(SEARCH("High",R38)),3,IF(ISNUMBER(SEARCH("Unsure",R38)),0))))</f>
        <v>3</v>
      </c>
      <c r="Z38" s="12">
        <f t="shared" ref="Z38:Z65" si="8">IF(ISNUMBER(SEARCH("Yes",N38)),1,IF(ISNUMBER(SEARCH("No",N38)),0,IF(ISNUMBER(SEARCH("Unsure",N38)),0)))</f>
        <v>1</v>
      </c>
      <c r="AA38" s="36">
        <f t="shared" ref="AA38:AA65" si="9">W38*(0.3)+X38*(0.25)+Y38*(0.3)+Z38*(0.15)</f>
        <v>2.6999999999999997</v>
      </c>
    </row>
    <row r="39" spans="1:27" s="37" customFormat="1" ht="244.5" customHeight="1" x14ac:dyDescent="0.35">
      <c r="A39" s="12" t="s">
        <v>18</v>
      </c>
      <c r="B39" s="33" t="s">
        <v>225</v>
      </c>
      <c r="C39" s="12" t="s">
        <v>104</v>
      </c>
      <c r="D39" s="12" t="s">
        <v>149</v>
      </c>
      <c r="E39" s="12" t="s">
        <v>15</v>
      </c>
      <c r="F39" s="12" t="s">
        <v>241</v>
      </c>
      <c r="G39" s="12" t="s">
        <v>242</v>
      </c>
      <c r="H39" s="12" t="s">
        <v>13</v>
      </c>
      <c r="I39" s="12" t="s">
        <v>266</v>
      </c>
      <c r="J39" s="12" t="s">
        <v>267</v>
      </c>
      <c r="K39" s="12" t="s">
        <v>108</v>
      </c>
      <c r="L39" s="12" t="s">
        <v>47</v>
      </c>
      <c r="M39" s="12" t="s">
        <v>57</v>
      </c>
      <c r="N39" s="12" t="s">
        <v>18</v>
      </c>
      <c r="O39" s="12" t="s">
        <v>474</v>
      </c>
      <c r="P39" s="12" t="s">
        <v>589</v>
      </c>
      <c r="Q39" s="12" t="s">
        <v>197</v>
      </c>
      <c r="R39" s="12" t="s">
        <v>121</v>
      </c>
      <c r="S39" s="12" t="s">
        <v>505</v>
      </c>
      <c r="T39" s="12" t="s">
        <v>287</v>
      </c>
      <c r="U39" s="35" t="s">
        <v>292</v>
      </c>
      <c r="V39" s="35" t="s">
        <v>20</v>
      </c>
      <c r="W39" s="12">
        <f t="shared" si="5"/>
        <v>3</v>
      </c>
      <c r="X39" s="12">
        <f t="shared" si="6"/>
        <v>3</v>
      </c>
      <c r="Y39" s="12">
        <f t="shared" si="7"/>
        <v>3</v>
      </c>
      <c r="Z39" s="12">
        <f t="shared" si="8"/>
        <v>1</v>
      </c>
      <c r="AA39" s="36">
        <f t="shared" si="9"/>
        <v>2.6999999999999997</v>
      </c>
    </row>
    <row r="40" spans="1:27" s="37" customFormat="1" ht="409.5" x14ac:dyDescent="0.35">
      <c r="A40" s="12" t="s">
        <v>18</v>
      </c>
      <c r="B40" s="33" t="s">
        <v>227</v>
      </c>
      <c r="C40" s="12" t="s">
        <v>104</v>
      </c>
      <c r="D40" s="12" t="s">
        <v>149</v>
      </c>
      <c r="E40" s="12" t="s">
        <v>15</v>
      </c>
      <c r="F40" s="12" t="s">
        <v>245</v>
      </c>
      <c r="G40" s="12" t="s">
        <v>246</v>
      </c>
      <c r="H40" s="12" t="s">
        <v>13</v>
      </c>
      <c r="I40" s="12" t="s">
        <v>270</v>
      </c>
      <c r="J40" s="12" t="s">
        <v>267</v>
      </c>
      <c r="K40" s="12" t="s">
        <v>108</v>
      </c>
      <c r="L40" s="12" t="s">
        <v>47</v>
      </c>
      <c r="M40" s="12" t="s">
        <v>57</v>
      </c>
      <c r="N40" s="12" t="s">
        <v>18</v>
      </c>
      <c r="O40" s="12" t="s">
        <v>476</v>
      </c>
      <c r="P40" s="12" t="s">
        <v>589</v>
      </c>
      <c r="Q40" s="12" t="s">
        <v>197</v>
      </c>
      <c r="R40" s="12" t="s">
        <v>121</v>
      </c>
      <c r="S40" s="12" t="s">
        <v>506</v>
      </c>
      <c r="T40" s="12" t="s">
        <v>287</v>
      </c>
      <c r="U40" s="35" t="s">
        <v>292</v>
      </c>
      <c r="V40" s="35" t="s">
        <v>20</v>
      </c>
      <c r="W40" s="12">
        <f t="shared" si="5"/>
        <v>3</v>
      </c>
      <c r="X40" s="12">
        <f t="shared" si="6"/>
        <v>3</v>
      </c>
      <c r="Y40" s="12">
        <f t="shared" si="7"/>
        <v>3</v>
      </c>
      <c r="Z40" s="12">
        <f t="shared" si="8"/>
        <v>1</v>
      </c>
      <c r="AA40" s="36">
        <f t="shared" si="9"/>
        <v>2.6999999999999997</v>
      </c>
    </row>
    <row r="41" spans="1:27" s="40" customFormat="1" ht="409.5" x14ac:dyDescent="0.35">
      <c r="A41" s="12" t="s">
        <v>18</v>
      </c>
      <c r="B41" s="33" t="s">
        <v>228</v>
      </c>
      <c r="C41" s="12" t="s">
        <v>104</v>
      </c>
      <c r="D41" s="12" t="s">
        <v>155</v>
      </c>
      <c r="E41" s="12" t="s">
        <v>15</v>
      </c>
      <c r="F41" s="35" t="s">
        <v>247</v>
      </c>
      <c r="G41" s="12" t="s">
        <v>248</v>
      </c>
      <c r="H41" s="12" t="s">
        <v>13</v>
      </c>
      <c r="I41" s="12" t="s">
        <v>271</v>
      </c>
      <c r="J41" s="12" t="s">
        <v>272</v>
      </c>
      <c r="K41" s="12" t="s">
        <v>162</v>
      </c>
      <c r="L41" s="12" t="s">
        <v>47</v>
      </c>
      <c r="M41" s="12" t="s">
        <v>52</v>
      </c>
      <c r="N41" s="12" t="s">
        <v>18</v>
      </c>
      <c r="O41" s="12" t="s">
        <v>477</v>
      </c>
      <c r="P41" s="12" t="s">
        <v>589</v>
      </c>
      <c r="Q41" s="12" t="s">
        <v>197</v>
      </c>
      <c r="R41" s="12" t="s">
        <v>121</v>
      </c>
      <c r="S41" s="12" t="s">
        <v>507</v>
      </c>
      <c r="T41" s="12" t="s">
        <v>287</v>
      </c>
      <c r="U41" s="35" t="s">
        <v>292</v>
      </c>
      <c r="V41" s="35" t="s">
        <v>20</v>
      </c>
      <c r="W41" s="12">
        <f t="shared" si="5"/>
        <v>3</v>
      </c>
      <c r="X41" s="12">
        <f t="shared" si="6"/>
        <v>3</v>
      </c>
      <c r="Y41" s="12">
        <f t="shared" si="7"/>
        <v>3</v>
      </c>
      <c r="Z41" s="12">
        <f t="shared" si="8"/>
        <v>1</v>
      </c>
      <c r="AA41" s="36">
        <f t="shared" si="9"/>
        <v>2.6999999999999997</v>
      </c>
    </row>
    <row r="42" spans="1:27" s="37" customFormat="1" ht="184.5" customHeight="1" x14ac:dyDescent="0.35">
      <c r="A42" s="12" t="s">
        <v>18</v>
      </c>
      <c r="B42" s="33">
        <v>2512</v>
      </c>
      <c r="C42" s="12" t="s">
        <v>104</v>
      </c>
      <c r="D42" s="12" t="s">
        <v>155</v>
      </c>
      <c r="E42" s="12" t="s">
        <v>15</v>
      </c>
      <c r="F42" s="12" t="s">
        <v>249</v>
      </c>
      <c r="G42" s="12" t="s">
        <v>250</v>
      </c>
      <c r="H42" s="12" t="s">
        <v>13</v>
      </c>
      <c r="I42" s="12" t="s">
        <v>268</v>
      </c>
      <c r="J42" s="12" t="s">
        <v>273</v>
      </c>
      <c r="K42" s="12" t="s">
        <v>162</v>
      </c>
      <c r="L42" s="12" t="s">
        <v>47</v>
      </c>
      <c r="M42" s="12" t="s">
        <v>55</v>
      </c>
      <c r="N42" s="12" t="s">
        <v>18</v>
      </c>
      <c r="O42" s="12" t="s">
        <v>478</v>
      </c>
      <c r="P42" s="12" t="s">
        <v>589</v>
      </c>
      <c r="Q42" s="12" t="s">
        <v>197</v>
      </c>
      <c r="R42" s="12" t="s">
        <v>121</v>
      </c>
      <c r="S42" s="12" t="s">
        <v>508</v>
      </c>
      <c r="T42" s="12" t="s">
        <v>286</v>
      </c>
      <c r="U42" s="35" t="s">
        <v>292</v>
      </c>
      <c r="V42" s="35" t="s">
        <v>20</v>
      </c>
      <c r="W42" s="12">
        <f t="shared" si="5"/>
        <v>3</v>
      </c>
      <c r="X42" s="12">
        <f t="shared" si="6"/>
        <v>3</v>
      </c>
      <c r="Y42" s="12">
        <f t="shared" si="7"/>
        <v>3</v>
      </c>
      <c r="Z42" s="12">
        <f t="shared" si="8"/>
        <v>1</v>
      </c>
      <c r="AA42" s="36">
        <f t="shared" si="9"/>
        <v>2.6999999999999997</v>
      </c>
    </row>
    <row r="43" spans="1:27" s="37" customFormat="1" ht="409.5" x14ac:dyDescent="0.35">
      <c r="A43" s="12" t="s">
        <v>18</v>
      </c>
      <c r="B43" s="33" t="s">
        <v>221</v>
      </c>
      <c r="C43" s="12" t="s">
        <v>104</v>
      </c>
      <c r="D43" s="12" t="s">
        <v>149</v>
      </c>
      <c r="E43" s="12" t="s">
        <v>15</v>
      </c>
      <c r="F43" s="12" t="s">
        <v>233</v>
      </c>
      <c r="G43" s="12" t="s">
        <v>234</v>
      </c>
      <c r="H43" s="12" t="s">
        <v>13</v>
      </c>
      <c r="I43" s="12" t="s">
        <v>259</v>
      </c>
      <c r="J43" s="12" t="s">
        <v>260</v>
      </c>
      <c r="K43" s="12" t="s">
        <v>108</v>
      </c>
      <c r="L43" s="12" t="s">
        <v>47</v>
      </c>
      <c r="M43" s="12" t="s">
        <v>57</v>
      </c>
      <c r="N43" s="12" t="s">
        <v>18</v>
      </c>
      <c r="O43" s="12" t="s">
        <v>470</v>
      </c>
      <c r="P43" s="12" t="s">
        <v>589</v>
      </c>
      <c r="Q43" s="12" t="s">
        <v>197</v>
      </c>
      <c r="R43" s="12" t="s">
        <v>121</v>
      </c>
      <c r="S43" s="35" t="s">
        <v>512</v>
      </c>
      <c r="T43" s="12" t="s">
        <v>291</v>
      </c>
      <c r="U43" s="35" t="s">
        <v>292</v>
      </c>
      <c r="V43" s="35" t="s">
        <v>20</v>
      </c>
      <c r="W43" s="12">
        <f t="shared" si="5"/>
        <v>3</v>
      </c>
      <c r="X43" s="12">
        <f t="shared" si="6"/>
        <v>3</v>
      </c>
      <c r="Y43" s="12">
        <f t="shared" si="7"/>
        <v>3</v>
      </c>
      <c r="Z43" s="12">
        <f t="shared" si="8"/>
        <v>1</v>
      </c>
      <c r="AA43" s="36">
        <f t="shared" si="9"/>
        <v>2.6999999999999997</v>
      </c>
    </row>
    <row r="44" spans="1:27" s="37" customFormat="1" ht="409.5" x14ac:dyDescent="0.35">
      <c r="A44" s="12" t="s">
        <v>18</v>
      </c>
      <c r="B44" s="33" t="s">
        <v>222</v>
      </c>
      <c r="C44" s="12" t="s">
        <v>104</v>
      </c>
      <c r="D44" s="12" t="s">
        <v>149</v>
      </c>
      <c r="E44" s="12" t="s">
        <v>15</v>
      </c>
      <c r="F44" s="12" t="s">
        <v>235</v>
      </c>
      <c r="G44" s="12" t="s">
        <v>236</v>
      </c>
      <c r="H44" s="12" t="s">
        <v>13</v>
      </c>
      <c r="I44" s="12" t="s">
        <v>261</v>
      </c>
      <c r="J44" s="12" t="s">
        <v>260</v>
      </c>
      <c r="K44" s="12" t="s">
        <v>108</v>
      </c>
      <c r="L44" s="12" t="s">
        <v>47</v>
      </c>
      <c r="M44" s="12" t="s">
        <v>57</v>
      </c>
      <c r="N44" s="12" t="s">
        <v>18</v>
      </c>
      <c r="O44" s="12" t="s">
        <v>471</v>
      </c>
      <c r="P44" s="12" t="s">
        <v>589</v>
      </c>
      <c r="Q44" s="12" t="s">
        <v>197</v>
      </c>
      <c r="R44" s="12" t="s">
        <v>121</v>
      </c>
      <c r="S44" s="35" t="s">
        <v>512</v>
      </c>
      <c r="T44" s="12" t="s">
        <v>291</v>
      </c>
      <c r="U44" s="35" t="s">
        <v>292</v>
      </c>
      <c r="V44" s="35" t="s">
        <v>20</v>
      </c>
      <c r="W44" s="12">
        <f t="shared" si="5"/>
        <v>3</v>
      </c>
      <c r="X44" s="12">
        <f t="shared" si="6"/>
        <v>3</v>
      </c>
      <c r="Y44" s="12">
        <f t="shared" si="7"/>
        <v>3</v>
      </c>
      <c r="Z44" s="12">
        <f t="shared" si="8"/>
        <v>1</v>
      </c>
      <c r="AA44" s="36">
        <f t="shared" si="9"/>
        <v>2.6999999999999997</v>
      </c>
    </row>
    <row r="45" spans="1:27" s="37" customFormat="1" ht="173.25" customHeight="1" x14ac:dyDescent="0.35">
      <c r="A45" s="12" t="s">
        <v>18</v>
      </c>
      <c r="B45" s="33" t="s">
        <v>329</v>
      </c>
      <c r="C45" s="12" t="s">
        <v>104</v>
      </c>
      <c r="D45" s="12" t="s">
        <v>148</v>
      </c>
      <c r="E45" s="12" t="s">
        <v>15</v>
      </c>
      <c r="F45" s="12" t="s">
        <v>330</v>
      </c>
      <c r="G45" s="12" t="s">
        <v>331</v>
      </c>
      <c r="H45" s="12" t="s">
        <v>13</v>
      </c>
      <c r="I45" s="12" t="s">
        <v>332</v>
      </c>
      <c r="J45" s="12" t="s">
        <v>333</v>
      </c>
      <c r="K45" s="12" t="s">
        <v>326</v>
      </c>
      <c r="L45" s="12" t="s">
        <v>334</v>
      </c>
      <c r="M45" s="12" t="s">
        <v>113</v>
      </c>
      <c r="N45" s="12" t="s">
        <v>18</v>
      </c>
      <c r="O45" s="12" t="s">
        <v>335</v>
      </c>
      <c r="P45" s="12" t="s">
        <v>589</v>
      </c>
      <c r="Q45" s="12" t="s">
        <v>197</v>
      </c>
      <c r="R45" s="12" t="s">
        <v>127</v>
      </c>
      <c r="S45" s="12" t="s">
        <v>336</v>
      </c>
      <c r="T45" s="12" t="s">
        <v>337</v>
      </c>
      <c r="U45" s="35" t="s">
        <v>319</v>
      </c>
      <c r="V45" s="35" t="s">
        <v>20</v>
      </c>
      <c r="W45" s="12">
        <f t="shared" si="5"/>
        <v>3</v>
      </c>
      <c r="X45" s="12">
        <f t="shared" si="6"/>
        <v>3</v>
      </c>
      <c r="Y45" s="12">
        <f t="shared" si="7"/>
        <v>1</v>
      </c>
      <c r="Z45" s="12">
        <f t="shared" si="8"/>
        <v>1</v>
      </c>
      <c r="AA45" s="36">
        <f t="shared" si="9"/>
        <v>2.1</v>
      </c>
    </row>
    <row r="46" spans="1:27" s="37" customFormat="1" ht="409.5" x14ac:dyDescent="0.35">
      <c r="A46" s="12" t="s">
        <v>18</v>
      </c>
      <c r="B46" s="33">
        <v>1768</v>
      </c>
      <c r="C46" s="12" t="s">
        <v>104</v>
      </c>
      <c r="D46" s="12" t="s">
        <v>155</v>
      </c>
      <c r="E46" s="12" t="s">
        <v>25</v>
      </c>
      <c r="F46" s="34" t="s">
        <v>174</v>
      </c>
      <c r="G46" s="34" t="s">
        <v>175</v>
      </c>
      <c r="H46" s="12" t="s">
        <v>13</v>
      </c>
      <c r="I46" s="34" t="s">
        <v>176</v>
      </c>
      <c r="J46" s="34" t="s">
        <v>177</v>
      </c>
      <c r="K46" s="12" t="s">
        <v>178</v>
      </c>
      <c r="L46" s="12" t="s">
        <v>168</v>
      </c>
      <c r="M46" s="12" t="s">
        <v>42</v>
      </c>
      <c r="N46" s="12" t="s">
        <v>18</v>
      </c>
      <c r="O46" s="12" t="s">
        <v>179</v>
      </c>
      <c r="P46" s="12" t="s">
        <v>590</v>
      </c>
      <c r="Q46" s="12" t="s">
        <v>197</v>
      </c>
      <c r="R46" s="12" t="s">
        <v>123</v>
      </c>
      <c r="S46" s="12" t="s">
        <v>509</v>
      </c>
      <c r="T46" s="12" t="s">
        <v>171</v>
      </c>
      <c r="U46" s="35" t="s">
        <v>172</v>
      </c>
      <c r="V46" s="35" t="s">
        <v>500</v>
      </c>
      <c r="W46" s="12">
        <f t="shared" si="5"/>
        <v>2</v>
      </c>
      <c r="X46" s="12">
        <f t="shared" si="6"/>
        <v>3</v>
      </c>
      <c r="Y46" s="12">
        <f t="shared" si="7"/>
        <v>2</v>
      </c>
      <c r="Z46" s="12">
        <f t="shared" si="8"/>
        <v>1</v>
      </c>
      <c r="AA46" s="36">
        <f t="shared" si="9"/>
        <v>2.1</v>
      </c>
    </row>
    <row r="47" spans="1:27" s="37" customFormat="1" ht="409.5" x14ac:dyDescent="0.35">
      <c r="A47" s="12" t="s">
        <v>18</v>
      </c>
      <c r="B47" s="33">
        <v>2879</v>
      </c>
      <c r="C47" s="12" t="s">
        <v>104</v>
      </c>
      <c r="D47" s="12" t="s">
        <v>155</v>
      </c>
      <c r="E47" s="12" t="s">
        <v>15</v>
      </c>
      <c r="F47" s="12" t="s">
        <v>293</v>
      </c>
      <c r="G47" s="12" t="s">
        <v>294</v>
      </c>
      <c r="H47" s="12" t="s">
        <v>13</v>
      </c>
      <c r="I47" s="12" t="s">
        <v>262</v>
      </c>
      <c r="J47" s="12" t="s">
        <v>295</v>
      </c>
      <c r="K47" s="12" t="s">
        <v>296</v>
      </c>
      <c r="L47" s="12" t="s">
        <v>47</v>
      </c>
      <c r="M47" s="12" t="s">
        <v>115</v>
      </c>
      <c r="N47" s="12" t="s">
        <v>18</v>
      </c>
      <c r="O47" s="12" t="s">
        <v>468</v>
      </c>
      <c r="P47" s="12" t="s">
        <v>589</v>
      </c>
      <c r="Q47" s="12" t="s">
        <v>197</v>
      </c>
      <c r="R47" s="12" t="s">
        <v>127</v>
      </c>
      <c r="S47" s="35" t="s">
        <v>20</v>
      </c>
      <c r="T47" s="12" t="s">
        <v>283</v>
      </c>
      <c r="U47" s="35" t="s">
        <v>292</v>
      </c>
      <c r="V47" s="35" t="s">
        <v>20</v>
      </c>
      <c r="W47" s="12">
        <f t="shared" si="5"/>
        <v>3</v>
      </c>
      <c r="X47" s="12">
        <f t="shared" si="6"/>
        <v>3</v>
      </c>
      <c r="Y47" s="12">
        <f t="shared" si="7"/>
        <v>1</v>
      </c>
      <c r="Z47" s="12">
        <f t="shared" si="8"/>
        <v>1</v>
      </c>
      <c r="AA47" s="36">
        <f t="shared" si="9"/>
        <v>2.1</v>
      </c>
    </row>
    <row r="48" spans="1:27" s="37" customFormat="1" ht="409.5" x14ac:dyDescent="0.35">
      <c r="A48" s="12" t="s">
        <v>18</v>
      </c>
      <c r="B48" s="33" t="s">
        <v>226</v>
      </c>
      <c r="C48" s="12" t="s">
        <v>104</v>
      </c>
      <c r="D48" s="12" t="s">
        <v>155</v>
      </c>
      <c r="E48" s="12" t="s">
        <v>15</v>
      </c>
      <c r="F48" s="12" t="s">
        <v>243</v>
      </c>
      <c r="G48" s="12" t="s">
        <v>244</v>
      </c>
      <c r="H48" s="12" t="s">
        <v>13</v>
      </c>
      <c r="I48" s="12" t="s">
        <v>268</v>
      </c>
      <c r="J48" s="12" t="s">
        <v>269</v>
      </c>
      <c r="K48" s="12" t="s">
        <v>162</v>
      </c>
      <c r="L48" s="12" t="s">
        <v>47</v>
      </c>
      <c r="M48" s="12" t="s">
        <v>53</v>
      </c>
      <c r="N48" s="12" t="s">
        <v>18</v>
      </c>
      <c r="O48" s="12" t="s">
        <v>475</v>
      </c>
      <c r="P48" s="12" t="s">
        <v>589</v>
      </c>
      <c r="Q48" s="12" t="s">
        <v>197</v>
      </c>
      <c r="R48" s="12" t="s">
        <v>127</v>
      </c>
      <c r="S48" s="12" t="s">
        <v>298</v>
      </c>
      <c r="T48" s="12" t="s">
        <v>288</v>
      </c>
      <c r="U48" s="35" t="s">
        <v>292</v>
      </c>
      <c r="V48" s="35" t="s">
        <v>20</v>
      </c>
      <c r="W48" s="12">
        <f t="shared" si="5"/>
        <v>3</v>
      </c>
      <c r="X48" s="12">
        <f t="shared" si="6"/>
        <v>3</v>
      </c>
      <c r="Y48" s="12">
        <f t="shared" si="7"/>
        <v>1</v>
      </c>
      <c r="Z48" s="12">
        <f t="shared" si="8"/>
        <v>1</v>
      </c>
      <c r="AA48" s="36">
        <f t="shared" si="9"/>
        <v>2.1</v>
      </c>
    </row>
    <row r="49" spans="1:27" s="37" customFormat="1" ht="409.5" x14ac:dyDescent="0.35">
      <c r="A49" s="12" t="s">
        <v>18</v>
      </c>
      <c r="B49" s="33" t="s">
        <v>231</v>
      </c>
      <c r="C49" s="12" t="s">
        <v>104</v>
      </c>
      <c r="D49" s="12" t="s">
        <v>155</v>
      </c>
      <c r="E49" s="12" t="s">
        <v>15</v>
      </c>
      <c r="F49" s="12" t="s">
        <v>255</v>
      </c>
      <c r="G49" s="12" t="s">
        <v>256</v>
      </c>
      <c r="H49" s="12" t="s">
        <v>13</v>
      </c>
      <c r="I49" s="12" t="s">
        <v>278</v>
      </c>
      <c r="J49" s="12" t="s">
        <v>279</v>
      </c>
      <c r="K49" s="12" t="s">
        <v>108</v>
      </c>
      <c r="L49" s="12" t="s">
        <v>47</v>
      </c>
      <c r="M49" s="12" t="s">
        <v>54</v>
      </c>
      <c r="N49" s="12" t="s">
        <v>18</v>
      </c>
      <c r="O49" s="12" t="s">
        <v>481</v>
      </c>
      <c r="P49" s="12" t="s">
        <v>589</v>
      </c>
      <c r="Q49" s="12" t="s">
        <v>197</v>
      </c>
      <c r="R49" s="12" t="s">
        <v>127</v>
      </c>
      <c r="S49" s="35" t="s">
        <v>20</v>
      </c>
      <c r="T49" s="12" t="s">
        <v>284</v>
      </c>
      <c r="U49" s="35" t="s">
        <v>292</v>
      </c>
      <c r="V49" s="35" t="s">
        <v>20</v>
      </c>
      <c r="W49" s="12">
        <f t="shared" si="5"/>
        <v>3</v>
      </c>
      <c r="X49" s="12">
        <f t="shared" si="6"/>
        <v>3</v>
      </c>
      <c r="Y49" s="12">
        <f t="shared" si="7"/>
        <v>1</v>
      </c>
      <c r="Z49" s="12">
        <f t="shared" si="8"/>
        <v>1</v>
      </c>
      <c r="AA49" s="36">
        <f t="shared" si="9"/>
        <v>2.1</v>
      </c>
    </row>
    <row r="50" spans="1:27" s="37" customFormat="1" ht="210" customHeight="1" x14ac:dyDescent="0.35">
      <c r="A50" s="12" t="s">
        <v>18</v>
      </c>
      <c r="B50" s="33" t="s">
        <v>232</v>
      </c>
      <c r="C50" s="12" t="s">
        <v>104</v>
      </c>
      <c r="D50" s="12" t="s">
        <v>149</v>
      </c>
      <c r="E50" s="12" t="s">
        <v>15</v>
      </c>
      <c r="F50" s="12" t="s">
        <v>257</v>
      </c>
      <c r="G50" s="12" t="s">
        <v>258</v>
      </c>
      <c r="H50" s="12" t="s">
        <v>13</v>
      </c>
      <c r="I50" s="12" t="s">
        <v>280</v>
      </c>
      <c r="J50" s="12" t="s">
        <v>281</v>
      </c>
      <c r="K50" s="12" t="s">
        <v>108</v>
      </c>
      <c r="L50" s="12" t="s">
        <v>49</v>
      </c>
      <c r="M50" s="12" t="s">
        <v>113</v>
      </c>
      <c r="N50" s="12" t="s">
        <v>18</v>
      </c>
      <c r="O50" s="12" t="s">
        <v>482</v>
      </c>
      <c r="P50" s="12" t="s">
        <v>589</v>
      </c>
      <c r="Q50" s="12" t="s">
        <v>197</v>
      </c>
      <c r="R50" s="12" t="s">
        <v>127</v>
      </c>
      <c r="S50" s="35" t="s">
        <v>20</v>
      </c>
      <c r="T50" s="12" t="s">
        <v>283</v>
      </c>
      <c r="U50" s="35" t="s">
        <v>292</v>
      </c>
      <c r="V50" s="35" t="s">
        <v>20</v>
      </c>
      <c r="W50" s="12">
        <f t="shared" si="5"/>
        <v>3</v>
      </c>
      <c r="X50" s="12">
        <f t="shared" si="6"/>
        <v>3</v>
      </c>
      <c r="Y50" s="12">
        <f t="shared" si="7"/>
        <v>1</v>
      </c>
      <c r="Z50" s="12">
        <f t="shared" si="8"/>
        <v>1</v>
      </c>
      <c r="AA50" s="36">
        <f t="shared" si="9"/>
        <v>2.1</v>
      </c>
    </row>
    <row r="51" spans="1:27" s="37" customFormat="1" ht="101.5" x14ac:dyDescent="0.35">
      <c r="A51" s="12" t="s">
        <v>17</v>
      </c>
      <c r="B51" s="39" t="s">
        <v>20</v>
      </c>
      <c r="C51" s="12" t="s">
        <v>104</v>
      </c>
      <c r="D51" s="12" t="s">
        <v>155</v>
      </c>
      <c r="E51" s="12" t="s">
        <v>15</v>
      </c>
      <c r="F51" s="12" t="s">
        <v>62</v>
      </c>
      <c r="G51" s="12" t="s">
        <v>63</v>
      </c>
      <c r="H51" s="12" t="s">
        <v>13</v>
      </c>
      <c r="I51" s="12" t="s">
        <v>64</v>
      </c>
      <c r="J51" s="12" t="s">
        <v>14</v>
      </c>
      <c r="K51" s="12" t="s">
        <v>108</v>
      </c>
      <c r="L51" s="12" t="s">
        <v>61</v>
      </c>
      <c r="M51" s="12" t="s">
        <v>42</v>
      </c>
      <c r="N51" s="12" t="s">
        <v>117</v>
      </c>
      <c r="O51" s="35" t="s">
        <v>20</v>
      </c>
      <c r="P51" s="12" t="s">
        <v>589</v>
      </c>
      <c r="Q51" s="12" t="s">
        <v>122</v>
      </c>
      <c r="R51" s="12" t="s">
        <v>123</v>
      </c>
      <c r="S51" s="35" t="s">
        <v>20</v>
      </c>
      <c r="T51" s="35" t="s">
        <v>160</v>
      </c>
      <c r="U51" s="12" t="s">
        <v>159</v>
      </c>
      <c r="V51" s="12" t="s">
        <v>502</v>
      </c>
      <c r="W51" s="12">
        <f t="shared" si="5"/>
        <v>3</v>
      </c>
      <c r="X51" s="12">
        <f t="shared" si="6"/>
        <v>2</v>
      </c>
      <c r="Y51" s="12">
        <f t="shared" si="7"/>
        <v>2</v>
      </c>
      <c r="Z51" s="12">
        <f t="shared" si="8"/>
        <v>0</v>
      </c>
      <c r="AA51" s="36">
        <f t="shared" si="9"/>
        <v>2</v>
      </c>
    </row>
    <row r="52" spans="1:27" s="37" customFormat="1" ht="187.5" customHeight="1" x14ac:dyDescent="0.35">
      <c r="A52" s="12" t="s">
        <v>18</v>
      </c>
      <c r="B52" s="33" t="s">
        <v>224</v>
      </c>
      <c r="C52" s="12" t="s">
        <v>104</v>
      </c>
      <c r="D52" s="12" t="s">
        <v>155</v>
      </c>
      <c r="E52" s="12" t="s">
        <v>15</v>
      </c>
      <c r="F52" s="12" t="s">
        <v>239</v>
      </c>
      <c r="G52" s="12" t="s">
        <v>240</v>
      </c>
      <c r="H52" s="12" t="s">
        <v>13</v>
      </c>
      <c r="I52" s="12" t="s">
        <v>264</v>
      </c>
      <c r="J52" s="12" t="s">
        <v>265</v>
      </c>
      <c r="K52" s="12" t="s">
        <v>44</v>
      </c>
      <c r="L52" s="12" t="s">
        <v>47</v>
      </c>
      <c r="M52" s="12" t="s">
        <v>52</v>
      </c>
      <c r="N52" s="12" t="s">
        <v>18</v>
      </c>
      <c r="O52" s="12" t="s">
        <v>473</v>
      </c>
      <c r="P52" s="12" t="s">
        <v>590</v>
      </c>
      <c r="Q52" s="12" t="s">
        <v>197</v>
      </c>
      <c r="R52" s="12" t="s">
        <v>127</v>
      </c>
      <c r="S52" s="12" t="s">
        <v>297</v>
      </c>
      <c r="T52" s="12" t="s">
        <v>289</v>
      </c>
      <c r="U52" s="35" t="s">
        <v>292</v>
      </c>
      <c r="V52" s="35" t="s">
        <v>20</v>
      </c>
      <c r="W52" s="12">
        <f t="shared" si="5"/>
        <v>2</v>
      </c>
      <c r="X52" s="12">
        <f t="shared" si="6"/>
        <v>3</v>
      </c>
      <c r="Y52" s="12">
        <f t="shared" si="7"/>
        <v>1</v>
      </c>
      <c r="Z52" s="12">
        <f t="shared" si="8"/>
        <v>1</v>
      </c>
      <c r="AA52" s="36">
        <f t="shared" si="9"/>
        <v>1.8</v>
      </c>
    </row>
    <row r="53" spans="1:27" s="37" customFormat="1" ht="409.5" x14ac:dyDescent="0.35">
      <c r="A53" s="12" t="s">
        <v>18</v>
      </c>
      <c r="B53" s="33" t="s">
        <v>229</v>
      </c>
      <c r="C53" s="12" t="s">
        <v>104</v>
      </c>
      <c r="D53" s="12" t="s">
        <v>149</v>
      </c>
      <c r="E53" s="12" t="s">
        <v>15</v>
      </c>
      <c r="F53" s="12" t="s">
        <v>251</v>
      </c>
      <c r="G53" s="12" t="s">
        <v>252</v>
      </c>
      <c r="H53" s="12" t="s">
        <v>13</v>
      </c>
      <c r="I53" s="12" t="s">
        <v>274</v>
      </c>
      <c r="J53" s="12" t="s">
        <v>275</v>
      </c>
      <c r="K53" s="12" t="s">
        <v>43</v>
      </c>
      <c r="L53" s="12" t="s">
        <v>47</v>
      </c>
      <c r="M53" s="12" t="s">
        <v>52</v>
      </c>
      <c r="N53" s="12" t="s">
        <v>18</v>
      </c>
      <c r="O53" s="12" t="s">
        <v>479</v>
      </c>
      <c r="P53" s="12" t="s">
        <v>590</v>
      </c>
      <c r="Q53" s="12" t="s">
        <v>197</v>
      </c>
      <c r="R53" s="12" t="s">
        <v>127</v>
      </c>
      <c r="S53" s="35" t="s">
        <v>20</v>
      </c>
      <c r="T53" s="12" t="s">
        <v>282</v>
      </c>
      <c r="U53" s="35" t="s">
        <v>292</v>
      </c>
      <c r="V53" s="35" t="s">
        <v>20</v>
      </c>
      <c r="W53" s="12">
        <f t="shared" si="5"/>
        <v>2</v>
      </c>
      <c r="X53" s="12">
        <f t="shared" si="6"/>
        <v>3</v>
      </c>
      <c r="Y53" s="12">
        <f t="shared" si="7"/>
        <v>1</v>
      </c>
      <c r="Z53" s="12">
        <f t="shared" si="8"/>
        <v>1</v>
      </c>
      <c r="AA53" s="36">
        <f t="shared" si="9"/>
        <v>1.8</v>
      </c>
    </row>
    <row r="54" spans="1:27" s="37" customFormat="1" ht="249" customHeight="1" x14ac:dyDescent="0.35">
      <c r="A54" s="12" t="s">
        <v>17</v>
      </c>
      <c r="B54" s="39" t="s">
        <v>20</v>
      </c>
      <c r="C54" s="12" t="s">
        <v>104</v>
      </c>
      <c r="D54" s="12" t="s">
        <v>155</v>
      </c>
      <c r="E54" s="12" t="s">
        <v>15</v>
      </c>
      <c r="F54" s="12" t="s">
        <v>417</v>
      </c>
      <c r="G54" s="12" t="s">
        <v>416</v>
      </c>
      <c r="H54" s="12" t="s">
        <v>13</v>
      </c>
      <c r="I54" s="35" t="s">
        <v>415</v>
      </c>
      <c r="J54" s="12" t="s">
        <v>414</v>
      </c>
      <c r="K54" s="12" t="s">
        <v>108</v>
      </c>
      <c r="L54" s="12" t="s">
        <v>344</v>
      </c>
      <c r="M54" s="12" t="s">
        <v>115</v>
      </c>
      <c r="N54" s="12" t="s">
        <v>117</v>
      </c>
      <c r="O54" s="12" t="s">
        <v>413</v>
      </c>
      <c r="P54" s="12" t="s">
        <v>589</v>
      </c>
      <c r="Q54" s="12" t="s">
        <v>117</v>
      </c>
      <c r="R54" s="12" t="s">
        <v>121</v>
      </c>
      <c r="S54" s="35" t="s">
        <v>504</v>
      </c>
      <c r="T54" s="35" t="s">
        <v>412</v>
      </c>
      <c r="U54" s="35" t="s">
        <v>418</v>
      </c>
      <c r="V54" s="35" t="s">
        <v>20</v>
      </c>
      <c r="W54" s="12">
        <f t="shared" si="5"/>
        <v>3</v>
      </c>
      <c r="X54" s="12">
        <f t="shared" si="6"/>
        <v>0</v>
      </c>
      <c r="Y54" s="12">
        <f t="shared" si="7"/>
        <v>3</v>
      </c>
      <c r="Z54" s="12">
        <f t="shared" si="8"/>
        <v>0</v>
      </c>
      <c r="AA54" s="36">
        <f t="shared" si="9"/>
        <v>1.7999999999999998</v>
      </c>
    </row>
    <row r="55" spans="1:27" s="37" customFormat="1" ht="101.5" x14ac:dyDescent="0.35">
      <c r="A55" s="12" t="s">
        <v>17</v>
      </c>
      <c r="B55" s="33" t="s">
        <v>20</v>
      </c>
      <c r="C55" s="12" t="s">
        <v>104</v>
      </c>
      <c r="D55" s="12" t="s">
        <v>148</v>
      </c>
      <c r="E55" s="12" t="s">
        <v>15</v>
      </c>
      <c r="F55" s="12" t="s">
        <v>65</v>
      </c>
      <c r="G55" s="12" t="s">
        <v>66</v>
      </c>
      <c r="H55" s="12" t="s">
        <v>13</v>
      </c>
      <c r="I55" s="12" t="s">
        <v>67</v>
      </c>
      <c r="J55" s="12" t="s">
        <v>14</v>
      </c>
      <c r="K55" s="12" t="s">
        <v>108</v>
      </c>
      <c r="L55" s="12" t="s">
        <v>112</v>
      </c>
      <c r="M55" s="12" t="s">
        <v>42</v>
      </c>
      <c r="N55" s="12" t="s">
        <v>117</v>
      </c>
      <c r="O55" s="35" t="s">
        <v>20</v>
      </c>
      <c r="P55" s="12" t="s">
        <v>589</v>
      </c>
      <c r="Q55" s="12" t="s">
        <v>126</v>
      </c>
      <c r="R55" s="12" t="s">
        <v>123</v>
      </c>
      <c r="S55" s="35" t="s">
        <v>20</v>
      </c>
      <c r="T55" s="35" t="s">
        <v>161</v>
      </c>
      <c r="U55" s="12" t="s">
        <v>159</v>
      </c>
      <c r="V55" s="12" t="s">
        <v>501</v>
      </c>
      <c r="W55" s="12">
        <f t="shared" si="5"/>
        <v>3</v>
      </c>
      <c r="X55" s="12">
        <f t="shared" si="6"/>
        <v>1</v>
      </c>
      <c r="Y55" s="12">
        <f t="shared" si="7"/>
        <v>2</v>
      </c>
      <c r="Z55" s="12">
        <f t="shared" si="8"/>
        <v>0</v>
      </c>
      <c r="AA55" s="36">
        <f t="shared" si="9"/>
        <v>1.75</v>
      </c>
    </row>
    <row r="56" spans="1:27" s="76" customFormat="1" ht="72.5" x14ac:dyDescent="0.35">
      <c r="A56" s="60" t="s">
        <v>17</v>
      </c>
      <c r="B56" s="61" t="s">
        <v>20</v>
      </c>
      <c r="C56" s="60" t="s">
        <v>104</v>
      </c>
      <c r="D56" s="60" t="s">
        <v>149</v>
      </c>
      <c r="E56" s="60" t="s">
        <v>15</v>
      </c>
      <c r="F56" s="60" t="s">
        <v>427</v>
      </c>
      <c r="G56" s="60" t="s">
        <v>428</v>
      </c>
      <c r="H56" s="60" t="s">
        <v>13</v>
      </c>
      <c r="I56" s="60" t="s">
        <v>430</v>
      </c>
      <c r="J56" s="60" t="s">
        <v>429</v>
      </c>
      <c r="K56" s="60" t="s">
        <v>108</v>
      </c>
      <c r="L56" s="60"/>
      <c r="M56" s="60"/>
      <c r="N56" s="60" t="s">
        <v>117</v>
      </c>
      <c r="O56" s="62" t="s">
        <v>20</v>
      </c>
      <c r="P56" s="60" t="s">
        <v>589</v>
      </c>
      <c r="Q56" s="60" t="s">
        <v>197</v>
      </c>
      <c r="R56" s="60" t="s">
        <v>117</v>
      </c>
      <c r="S56" s="62" t="s">
        <v>431</v>
      </c>
      <c r="T56" s="62" t="s">
        <v>432</v>
      </c>
      <c r="U56" s="62" t="s">
        <v>433</v>
      </c>
      <c r="V56" s="70" t="s">
        <v>528</v>
      </c>
      <c r="W56" s="60">
        <f t="shared" si="5"/>
        <v>3</v>
      </c>
      <c r="X56" s="60">
        <f t="shared" si="6"/>
        <v>3</v>
      </c>
      <c r="Y56" s="60">
        <f t="shared" si="7"/>
        <v>0</v>
      </c>
      <c r="Z56" s="60">
        <f t="shared" si="8"/>
        <v>0</v>
      </c>
      <c r="AA56" s="63">
        <f t="shared" si="9"/>
        <v>1.65</v>
      </c>
    </row>
    <row r="57" spans="1:27" s="76" customFormat="1" ht="261" x14ac:dyDescent="0.35">
      <c r="A57" s="60" t="s">
        <v>17</v>
      </c>
      <c r="B57" s="61" t="s">
        <v>20</v>
      </c>
      <c r="C57" s="60" t="s">
        <v>104</v>
      </c>
      <c r="D57" s="60" t="s">
        <v>148</v>
      </c>
      <c r="E57" s="60" t="s">
        <v>15</v>
      </c>
      <c r="F57" s="60" t="s">
        <v>384</v>
      </c>
      <c r="G57" s="60" t="s">
        <v>385</v>
      </c>
      <c r="H57" s="60" t="s">
        <v>13</v>
      </c>
      <c r="I57" s="60" t="s">
        <v>386</v>
      </c>
      <c r="J57" s="60" t="s">
        <v>387</v>
      </c>
      <c r="K57" s="60" t="s">
        <v>109</v>
      </c>
      <c r="L57" s="60"/>
      <c r="M57" s="60" t="s">
        <v>115</v>
      </c>
      <c r="N57" s="60" t="s">
        <v>18</v>
      </c>
      <c r="O57" s="60" t="s">
        <v>388</v>
      </c>
      <c r="P57" s="60" t="s">
        <v>589</v>
      </c>
      <c r="Q57" s="60" t="s">
        <v>122</v>
      </c>
      <c r="R57" s="60" t="s">
        <v>117</v>
      </c>
      <c r="S57" s="60" t="s">
        <v>20</v>
      </c>
      <c r="T57" s="60" t="s">
        <v>160</v>
      </c>
      <c r="U57" s="62" t="s">
        <v>304</v>
      </c>
      <c r="V57" s="71" t="s">
        <v>525</v>
      </c>
      <c r="W57" s="60">
        <f t="shared" si="5"/>
        <v>3</v>
      </c>
      <c r="X57" s="60">
        <f t="shared" si="6"/>
        <v>2</v>
      </c>
      <c r="Y57" s="60">
        <f t="shared" si="7"/>
        <v>0</v>
      </c>
      <c r="Z57" s="60">
        <f t="shared" si="8"/>
        <v>1</v>
      </c>
      <c r="AA57" s="63">
        <f t="shared" si="9"/>
        <v>1.5499999999999998</v>
      </c>
    </row>
    <row r="58" spans="1:27" s="76" customFormat="1" ht="159.5" x14ac:dyDescent="0.35">
      <c r="A58" s="60" t="s">
        <v>17</v>
      </c>
      <c r="B58" s="61" t="s">
        <v>20</v>
      </c>
      <c r="C58" s="60" t="s">
        <v>104</v>
      </c>
      <c r="D58" s="60" t="s">
        <v>149</v>
      </c>
      <c r="E58" s="60" t="s">
        <v>15</v>
      </c>
      <c r="F58" s="60" t="s">
        <v>389</v>
      </c>
      <c r="G58" s="60" t="s">
        <v>390</v>
      </c>
      <c r="H58" s="60" t="s">
        <v>13</v>
      </c>
      <c r="I58" s="60" t="s">
        <v>391</v>
      </c>
      <c r="J58" s="60" t="s">
        <v>392</v>
      </c>
      <c r="K58" s="60" t="s">
        <v>109</v>
      </c>
      <c r="L58" s="60"/>
      <c r="M58" s="60" t="s">
        <v>393</v>
      </c>
      <c r="N58" s="60" t="s">
        <v>18</v>
      </c>
      <c r="O58" s="60" t="s">
        <v>394</v>
      </c>
      <c r="P58" s="60" t="s">
        <v>589</v>
      </c>
      <c r="Q58" s="60" t="s">
        <v>122</v>
      </c>
      <c r="R58" s="60" t="s">
        <v>117</v>
      </c>
      <c r="S58" s="60" t="s">
        <v>20</v>
      </c>
      <c r="T58" s="60" t="s">
        <v>160</v>
      </c>
      <c r="U58" s="62" t="s">
        <v>304</v>
      </c>
      <c r="V58" s="71" t="s">
        <v>525</v>
      </c>
      <c r="W58" s="60">
        <f t="shared" si="5"/>
        <v>3</v>
      </c>
      <c r="X58" s="60">
        <f t="shared" si="6"/>
        <v>2</v>
      </c>
      <c r="Y58" s="60">
        <f t="shared" si="7"/>
        <v>0</v>
      </c>
      <c r="Z58" s="60">
        <f t="shared" si="8"/>
        <v>1</v>
      </c>
      <c r="AA58" s="63">
        <f t="shared" si="9"/>
        <v>1.5499999999999998</v>
      </c>
    </row>
    <row r="59" spans="1:27" s="76" customFormat="1" ht="217.5" x14ac:dyDescent="0.35">
      <c r="A59" s="60" t="s">
        <v>17</v>
      </c>
      <c r="B59" s="61" t="s">
        <v>20</v>
      </c>
      <c r="C59" s="60" t="s">
        <v>104</v>
      </c>
      <c r="D59" s="60" t="s">
        <v>149</v>
      </c>
      <c r="E59" s="60" t="s">
        <v>15</v>
      </c>
      <c r="F59" s="60" t="s">
        <v>395</v>
      </c>
      <c r="G59" s="60" t="s">
        <v>396</v>
      </c>
      <c r="H59" s="60" t="s">
        <v>13</v>
      </c>
      <c r="I59" s="60" t="s">
        <v>397</v>
      </c>
      <c r="J59" s="60" t="s">
        <v>392</v>
      </c>
      <c r="K59" s="60" t="s">
        <v>109</v>
      </c>
      <c r="L59" s="60"/>
      <c r="M59" s="60" t="s">
        <v>115</v>
      </c>
      <c r="N59" s="60" t="s">
        <v>18</v>
      </c>
      <c r="O59" s="60" t="s">
        <v>398</v>
      </c>
      <c r="P59" s="60" t="s">
        <v>589</v>
      </c>
      <c r="Q59" s="60" t="s">
        <v>122</v>
      </c>
      <c r="R59" s="60" t="s">
        <v>117</v>
      </c>
      <c r="S59" s="60" t="s">
        <v>20</v>
      </c>
      <c r="T59" s="60" t="s">
        <v>160</v>
      </c>
      <c r="U59" s="62" t="s">
        <v>304</v>
      </c>
      <c r="V59" s="71" t="s">
        <v>525</v>
      </c>
      <c r="W59" s="60">
        <f t="shared" si="5"/>
        <v>3</v>
      </c>
      <c r="X59" s="60">
        <f t="shared" si="6"/>
        <v>2</v>
      </c>
      <c r="Y59" s="60">
        <f t="shared" si="7"/>
        <v>0</v>
      </c>
      <c r="Z59" s="60">
        <f t="shared" si="8"/>
        <v>1</v>
      </c>
      <c r="AA59" s="63">
        <f t="shared" si="9"/>
        <v>1.5499999999999998</v>
      </c>
    </row>
    <row r="60" spans="1:27" s="76" customFormat="1" ht="308.25" customHeight="1" x14ac:dyDescent="0.35">
      <c r="A60" s="60" t="s">
        <v>17</v>
      </c>
      <c r="B60" s="61" t="s">
        <v>20</v>
      </c>
      <c r="C60" s="60" t="s">
        <v>104</v>
      </c>
      <c r="D60" s="60" t="s">
        <v>149</v>
      </c>
      <c r="E60" s="60" t="s">
        <v>15</v>
      </c>
      <c r="F60" s="60" t="s">
        <v>449</v>
      </c>
      <c r="G60" s="60" t="s">
        <v>450</v>
      </c>
      <c r="H60" s="60" t="s">
        <v>13</v>
      </c>
      <c r="I60" s="60" t="s">
        <v>451</v>
      </c>
      <c r="J60" s="60" t="s">
        <v>452</v>
      </c>
      <c r="K60" s="60" t="s">
        <v>109</v>
      </c>
      <c r="L60" s="60"/>
      <c r="M60" s="60" t="s">
        <v>42</v>
      </c>
      <c r="N60" s="60" t="s">
        <v>18</v>
      </c>
      <c r="O60" s="60" t="s">
        <v>453</v>
      </c>
      <c r="P60" s="60" t="s">
        <v>589</v>
      </c>
      <c r="Q60" s="60" t="s">
        <v>122</v>
      </c>
      <c r="R60" s="60" t="s">
        <v>117</v>
      </c>
      <c r="S60" s="62" t="s">
        <v>20</v>
      </c>
      <c r="T60" s="60" t="s">
        <v>171</v>
      </c>
      <c r="U60" s="62" t="s">
        <v>304</v>
      </c>
      <c r="V60" s="71" t="s">
        <v>527</v>
      </c>
      <c r="W60" s="60">
        <f t="shared" si="5"/>
        <v>3</v>
      </c>
      <c r="X60" s="60">
        <f t="shared" si="6"/>
        <v>2</v>
      </c>
      <c r="Y60" s="60">
        <f t="shared" si="7"/>
        <v>0</v>
      </c>
      <c r="Z60" s="60">
        <f t="shared" si="8"/>
        <v>1</v>
      </c>
      <c r="AA60" s="63">
        <f t="shared" si="9"/>
        <v>1.5499999999999998</v>
      </c>
    </row>
    <row r="61" spans="1:27" s="76" customFormat="1" ht="304.5" x14ac:dyDescent="0.35">
      <c r="A61" s="60" t="s">
        <v>17</v>
      </c>
      <c r="B61" s="61" t="s">
        <v>20</v>
      </c>
      <c r="C61" s="60" t="s">
        <v>104</v>
      </c>
      <c r="D61" s="60" t="s">
        <v>145</v>
      </c>
      <c r="E61" s="60" t="s">
        <v>25</v>
      </c>
      <c r="F61" s="60" t="s">
        <v>435</v>
      </c>
      <c r="G61" s="60" t="s">
        <v>436</v>
      </c>
      <c r="H61" s="60" t="s">
        <v>13</v>
      </c>
      <c r="I61" s="60" t="s">
        <v>437</v>
      </c>
      <c r="J61" s="60" t="s">
        <v>438</v>
      </c>
      <c r="K61" s="60" t="s">
        <v>439</v>
      </c>
      <c r="L61" s="60"/>
      <c r="M61" s="60" t="s">
        <v>440</v>
      </c>
      <c r="N61" s="60" t="s">
        <v>18</v>
      </c>
      <c r="O61" s="60" t="s">
        <v>441</v>
      </c>
      <c r="P61" s="60" t="s">
        <v>589</v>
      </c>
      <c r="Q61" s="60" t="s">
        <v>122</v>
      </c>
      <c r="R61" s="60" t="s">
        <v>117</v>
      </c>
      <c r="S61" s="62" t="s">
        <v>20</v>
      </c>
      <c r="T61" s="60" t="s">
        <v>171</v>
      </c>
      <c r="U61" s="62" t="s">
        <v>304</v>
      </c>
      <c r="V61" s="71" t="s">
        <v>525</v>
      </c>
      <c r="W61" s="60">
        <f t="shared" si="5"/>
        <v>3</v>
      </c>
      <c r="X61" s="60">
        <f t="shared" si="6"/>
        <v>2</v>
      </c>
      <c r="Y61" s="60">
        <f t="shared" si="7"/>
        <v>0</v>
      </c>
      <c r="Z61" s="60">
        <f t="shared" si="8"/>
        <v>1</v>
      </c>
      <c r="AA61" s="63">
        <f t="shared" si="9"/>
        <v>1.5499999999999998</v>
      </c>
    </row>
    <row r="62" spans="1:27" s="76" customFormat="1" ht="159.5" x14ac:dyDescent="0.35">
      <c r="A62" s="60" t="s">
        <v>17</v>
      </c>
      <c r="B62" s="61" t="s">
        <v>20</v>
      </c>
      <c r="C62" s="60" t="s">
        <v>104</v>
      </c>
      <c r="D62" s="60" t="s">
        <v>149</v>
      </c>
      <c r="E62" s="60" t="s">
        <v>15</v>
      </c>
      <c r="F62" s="62" t="s">
        <v>495</v>
      </c>
      <c r="G62" s="60" t="s">
        <v>492</v>
      </c>
      <c r="H62" s="60" t="s">
        <v>13</v>
      </c>
      <c r="I62" s="60" t="s">
        <v>496</v>
      </c>
      <c r="J62" s="60" t="s">
        <v>497</v>
      </c>
      <c r="K62" s="60" t="s">
        <v>108</v>
      </c>
      <c r="L62" s="60"/>
      <c r="M62" s="60"/>
      <c r="N62" s="60" t="s">
        <v>117</v>
      </c>
      <c r="O62" s="62" t="s">
        <v>20</v>
      </c>
      <c r="P62" s="60" t="s">
        <v>589</v>
      </c>
      <c r="Q62" s="60" t="s">
        <v>117</v>
      </c>
      <c r="R62" s="60" t="s">
        <v>123</v>
      </c>
      <c r="S62" s="62" t="s">
        <v>498</v>
      </c>
      <c r="T62" s="62" t="s">
        <v>493</v>
      </c>
      <c r="U62" s="62" t="s">
        <v>494</v>
      </c>
      <c r="V62" s="72" t="s">
        <v>522</v>
      </c>
      <c r="W62" s="60">
        <f t="shared" si="5"/>
        <v>3</v>
      </c>
      <c r="X62" s="60">
        <f t="shared" si="6"/>
        <v>0</v>
      </c>
      <c r="Y62" s="60">
        <f t="shared" si="7"/>
        <v>2</v>
      </c>
      <c r="Z62" s="60">
        <f t="shared" si="8"/>
        <v>0</v>
      </c>
      <c r="AA62" s="63">
        <f t="shared" si="9"/>
        <v>1.5</v>
      </c>
    </row>
    <row r="63" spans="1:27" s="76" customFormat="1" ht="246.5" x14ac:dyDescent="0.35">
      <c r="A63" s="60" t="s">
        <v>17</v>
      </c>
      <c r="B63" s="61" t="s">
        <v>20</v>
      </c>
      <c r="C63" s="60" t="s">
        <v>104</v>
      </c>
      <c r="D63" s="60" t="s">
        <v>145</v>
      </c>
      <c r="E63" s="60" t="s">
        <v>102</v>
      </c>
      <c r="F63" s="60" t="s">
        <v>609</v>
      </c>
      <c r="G63" s="60" t="s">
        <v>608</v>
      </c>
      <c r="H63" s="60" t="s">
        <v>27</v>
      </c>
      <c r="I63" s="60" t="s">
        <v>610</v>
      </c>
      <c r="J63" s="60" t="s">
        <v>611</v>
      </c>
      <c r="K63" s="60" t="s">
        <v>108</v>
      </c>
      <c r="L63" s="60"/>
      <c r="M63" s="60"/>
      <c r="N63" s="60" t="s">
        <v>117</v>
      </c>
      <c r="O63" s="60" t="s">
        <v>20</v>
      </c>
      <c r="P63" s="60" t="s">
        <v>589</v>
      </c>
      <c r="Q63" s="60" t="s">
        <v>117</v>
      </c>
      <c r="R63" s="60" t="s">
        <v>123</v>
      </c>
      <c r="S63" s="62" t="s">
        <v>654</v>
      </c>
      <c r="T63" s="60"/>
      <c r="U63" s="62" t="s">
        <v>304</v>
      </c>
      <c r="V63" s="73" t="s">
        <v>655</v>
      </c>
      <c r="W63" s="60">
        <f t="shared" si="5"/>
        <v>3</v>
      </c>
      <c r="X63" s="60">
        <f t="shared" si="6"/>
        <v>0</v>
      </c>
      <c r="Y63" s="60">
        <f t="shared" si="7"/>
        <v>2</v>
      </c>
      <c r="Z63" s="60">
        <f t="shared" si="8"/>
        <v>0</v>
      </c>
      <c r="AA63" s="63">
        <f t="shared" si="9"/>
        <v>1.5</v>
      </c>
    </row>
    <row r="64" spans="1:27" s="76" customFormat="1" ht="101.5" x14ac:dyDescent="0.35">
      <c r="A64" s="60" t="s">
        <v>17</v>
      </c>
      <c r="B64" s="61" t="s">
        <v>20</v>
      </c>
      <c r="C64" s="60" t="s">
        <v>104</v>
      </c>
      <c r="D64" s="60" t="s">
        <v>149</v>
      </c>
      <c r="E64" s="60" t="s">
        <v>15</v>
      </c>
      <c r="F64" s="60" t="s">
        <v>598</v>
      </c>
      <c r="G64" s="60" t="s">
        <v>599</v>
      </c>
      <c r="H64" s="60" t="s">
        <v>27</v>
      </c>
      <c r="I64" s="60" t="s">
        <v>600</v>
      </c>
      <c r="J64" s="60" t="s">
        <v>601</v>
      </c>
      <c r="K64" s="60"/>
      <c r="L64" s="60"/>
      <c r="M64" s="60"/>
      <c r="N64" s="60" t="s">
        <v>117</v>
      </c>
      <c r="O64" s="67" t="s">
        <v>20</v>
      </c>
      <c r="P64" s="60" t="s">
        <v>129</v>
      </c>
      <c r="Q64" s="60" t="s">
        <v>117</v>
      </c>
      <c r="R64" s="60" t="s">
        <v>123</v>
      </c>
      <c r="S64" s="62" t="s">
        <v>596</v>
      </c>
      <c r="T64" s="60" t="s">
        <v>602</v>
      </c>
      <c r="U64" s="62" t="s">
        <v>597</v>
      </c>
      <c r="V64" s="74" t="s">
        <v>655</v>
      </c>
      <c r="W64" s="60">
        <f t="shared" si="5"/>
        <v>0</v>
      </c>
      <c r="X64" s="60">
        <f t="shared" si="6"/>
        <v>0</v>
      </c>
      <c r="Y64" s="60">
        <f t="shared" si="7"/>
        <v>2</v>
      </c>
      <c r="Z64" s="60">
        <f t="shared" si="8"/>
        <v>0</v>
      </c>
      <c r="AA64" s="63">
        <f t="shared" si="9"/>
        <v>0.6</v>
      </c>
    </row>
    <row r="65" spans="1:27" s="76" customFormat="1" ht="409.5" x14ac:dyDescent="0.35">
      <c r="A65" s="60" t="s">
        <v>17</v>
      </c>
      <c r="B65" s="61" t="s">
        <v>20</v>
      </c>
      <c r="C65" s="60" t="s">
        <v>104</v>
      </c>
      <c r="D65" s="60" t="s">
        <v>669</v>
      </c>
      <c r="E65" s="60" t="s">
        <v>15</v>
      </c>
      <c r="F65" s="60" t="s">
        <v>668</v>
      </c>
      <c r="G65" s="60" t="s">
        <v>603</v>
      </c>
      <c r="H65" s="60" t="s">
        <v>27</v>
      </c>
      <c r="I65" s="60" t="s">
        <v>604</v>
      </c>
      <c r="J65" s="60" t="s">
        <v>605</v>
      </c>
      <c r="K65" s="60"/>
      <c r="L65" s="60"/>
      <c r="M65" s="60"/>
      <c r="N65" s="60" t="s">
        <v>117</v>
      </c>
      <c r="O65" s="60" t="s">
        <v>20</v>
      </c>
      <c r="P65" s="60" t="s">
        <v>129</v>
      </c>
      <c r="Q65" s="60" t="s">
        <v>117</v>
      </c>
      <c r="R65" s="60" t="s">
        <v>123</v>
      </c>
      <c r="S65" s="62" t="s">
        <v>606</v>
      </c>
      <c r="T65" s="60" t="s">
        <v>607</v>
      </c>
      <c r="U65" s="62" t="s">
        <v>597</v>
      </c>
      <c r="V65" s="74" t="s">
        <v>655</v>
      </c>
      <c r="W65" s="60">
        <f t="shared" si="5"/>
        <v>0</v>
      </c>
      <c r="X65" s="60">
        <f t="shared" si="6"/>
        <v>0</v>
      </c>
      <c r="Y65" s="60">
        <f t="shared" si="7"/>
        <v>2</v>
      </c>
      <c r="Z65" s="60">
        <f t="shared" si="8"/>
        <v>0</v>
      </c>
      <c r="AA65" s="63">
        <f t="shared" si="9"/>
        <v>0.6</v>
      </c>
    </row>
    <row r="66" spans="1:27" s="76" customFormat="1" ht="116" x14ac:dyDescent="0.35">
      <c r="A66" s="60" t="s">
        <v>17</v>
      </c>
      <c r="B66" s="61" t="s">
        <v>20</v>
      </c>
      <c r="C66" s="60" t="s">
        <v>104</v>
      </c>
      <c r="D66" s="60" t="s">
        <v>149</v>
      </c>
      <c r="E66" s="60" t="s">
        <v>15</v>
      </c>
      <c r="F66" s="60" t="s">
        <v>665</v>
      </c>
      <c r="G66" s="60" t="s">
        <v>639</v>
      </c>
      <c r="H66" s="60" t="s">
        <v>27</v>
      </c>
      <c r="I66" s="60" t="s">
        <v>640</v>
      </c>
      <c r="J66" s="60" t="s">
        <v>641</v>
      </c>
      <c r="K66" s="60"/>
      <c r="L66" s="60"/>
      <c r="M66" s="60"/>
      <c r="N66" s="60" t="s">
        <v>117</v>
      </c>
      <c r="O66" s="66" t="s">
        <v>642</v>
      </c>
      <c r="P66" s="60" t="s">
        <v>129</v>
      </c>
      <c r="Q66" s="60" t="s">
        <v>117</v>
      </c>
      <c r="R66" s="60" t="s">
        <v>117</v>
      </c>
      <c r="S66" s="62" t="s">
        <v>20</v>
      </c>
      <c r="T66" s="60"/>
      <c r="U66" s="62" t="s">
        <v>637</v>
      </c>
      <c r="V66" s="75" t="s">
        <v>638</v>
      </c>
      <c r="W66" s="60">
        <v>0</v>
      </c>
      <c r="X66" s="60">
        <v>0</v>
      </c>
      <c r="Y66" s="60">
        <v>2</v>
      </c>
      <c r="Z66" s="60">
        <v>0</v>
      </c>
      <c r="AA66" s="63">
        <v>0.6</v>
      </c>
    </row>
    <row r="67" spans="1:27" s="76" customFormat="1" ht="101.5" x14ac:dyDescent="0.35">
      <c r="A67" s="60" t="s">
        <v>17</v>
      </c>
      <c r="B67" s="61" t="s">
        <v>20</v>
      </c>
      <c r="C67" s="60" t="s">
        <v>104</v>
      </c>
      <c r="D67" s="60" t="s">
        <v>149</v>
      </c>
      <c r="E67" s="60" t="s">
        <v>15</v>
      </c>
      <c r="F67" s="60" t="s">
        <v>643</v>
      </c>
      <c r="G67" s="60"/>
      <c r="H67" s="60" t="s">
        <v>27</v>
      </c>
      <c r="I67" s="60" t="s">
        <v>645</v>
      </c>
      <c r="J67" s="60" t="s">
        <v>647</v>
      </c>
      <c r="K67" s="60"/>
      <c r="L67" s="60"/>
      <c r="M67" s="60"/>
      <c r="N67" s="60" t="s">
        <v>117</v>
      </c>
      <c r="O67" s="66" t="s">
        <v>649</v>
      </c>
      <c r="P67" s="60" t="s">
        <v>129</v>
      </c>
      <c r="Q67" s="60" t="s">
        <v>117</v>
      </c>
      <c r="R67" s="60" t="s">
        <v>123</v>
      </c>
      <c r="S67" s="62" t="s">
        <v>652</v>
      </c>
      <c r="T67" s="60" t="s">
        <v>650</v>
      </c>
      <c r="U67" s="62" t="s">
        <v>651</v>
      </c>
      <c r="V67" s="75" t="s">
        <v>653</v>
      </c>
      <c r="W67" s="60">
        <v>0</v>
      </c>
      <c r="X67" s="60">
        <v>0</v>
      </c>
      <c r="Y67" s="60">
        <v>2</v>
      </c>
      <c r="Z67" s="60">
        <v>0</v>
      </c>
      <c r="AA67" s="63">
        <v>0.6</v>
      </c>
    </row>
    <row r="68" spans="1:27" s="76" customFormat="1" ht="101.5" x14ac:dyDescent="0.35">
      <c r="A68" s="60" t="s">
        <v>17</v>
      </c>
      <c r="B68" s="61" t="s">
        <v>20</v>
      </c>
      <c r="C68" s="60" t="s">
        <v>104</v>
      </c>
      <c r="D68" s="60" t="s">
        <v>149</v>
      </c>
      <c r="E68" s="60" t="s">
        <v>15</v>
      </c>
      <c r="F68" s="60" t="s">
        <v>644</v>
      </c>
      <c r="G68" s="60"/>
      <c r="H68" s="60" t="s">
        <v>27</v>
      </c>
      <c r="I68" s="60" t="s">
        <v>646</v>
      </c>
      <c r="J68" s="60" t="s">
        <v>648</v>
      </c>
      <c r="K68" s="60"/>
      <c r="L68" s="60"/>
      <c r="M68" s="60"/>
      <c r="N68" s="60" t="s">
        <v>117</v>
      </c>
      <c r="O68" s="66" t="s">
        <v>649</v>
      </c>
      <c r="P68" s="60" t="s">
        <v>129</v>
      </c>
      <c r="Q68" s="60" t="s">
        <v>117</v>
      </c>
      <c r="R68" s="60" t="s">
        <v>123</v>
      </c>
      <c r="S68" s="62" t="s">
        <v>652</v>
      </c>
      <c r="T68" s="60" t="s">
        <v>650</v>
      </c>
      <c r="U68" s="62" t="s">
        <v>651</v>
      </c>
      <c r="V68" s="75" t="s">
        <v>661</v>
      </c>
      <c r="W68" s="60">
        <v>0</v>
      </c>
      <c r="X68" s="60">
        <v>0</v>
      </c>
      <c r="Y68" s="60">
        <v>2</v>
      </c>
      <c r="Z68" s="60">
        <v>0</v>
      </c>
      <c r="AA68" s="63">
        <v>0.6</v>
      </c>
    </row>
    <row r="69" spans="1:27" s="76" customFormat="1" ht="101.5" x14ac:dyDescent="0.35">
      <c r="A69" s="60" t="s">
        <v>17</v>
      </c>
      <c r="B69" s="61" t="s">
        <v>20</v>
      </c>
      <c r="C69" s="60" t="s">
        <v>104</v>
      </c>
      <c r="D69" s="60" t="s">
        <v>149</v>
      </c>
      <c r="E69" s="60" t="s">
        <v>15</v>
      </c>
      <c r="F69" s="60" t="s">
        <v>662</v>
      </c>
      <c r="G69" s="60"/>
      <c r="H69" s="60" t="s">
        <v>27</v>
      </c>
      <c r="I69" s="60" t="s">
        <v>663</v>
      </c>
      <c r="J69" s="60" t="s">
        <v>664</v>
      </c>
      <c r="K69" s="60"/>
      <c r="L69" s="60"/>
      <c r="M69" s="60"/>
      <c r="N69" s="60" t="s">
        <v>117</v>
      </c>
      <c r="O69" s="66" t="s">
        <v>649</v>
      </c>
      <c r="P69" s="60" t="s">
        <v>129</v>
      </c>
      <c r="Q69" s="60" t="s">
        <v>117</v>
      </c>
      <c r="R69" s="60" t="s">
        <v>123</v>
      </c>
      <c r="S69" s="62" t="s">
        <v>652</v>
      </c>
      <c r="T69" s="60" t="s">
        <v>650</v>
      </c>
      <c r="U69" s="62" t="s">
        <v>651</v>
      </c>
      <c r="V69" s="75" t="s">
        <v>661</v>
      </c>
      <c r="W69" s="60">
        <v>0</v>
      </c>
      <c r="X69" s="60">
        <v>0</v>
      </c>
      <c r="Y69" s="60">
        <v>2</v>
      </c>
      <c r="Z69" s="60">
        <v>0</v>
      </c>
      <c r="AA69" s="63">
        <v>0.6</v>
      </c>
    </row>
    <row r="70" spans="1:27" s="76" customFormat="1" ht="130.5" x14ac:dyDescent="0.35">
      <c r="A70" s="60" t="s">
        <v>17</v>
      </c>
      <c r="B70" s="61" t="s">
        <v>20</v>
      </c>
      <c r="C70" s="60" t="s">
        <v>104</v>
      </c>
      <c r="D70" s="60" t="s">
        <v>149</v>
      </c>
      <c r="E70" s="60" t="s">
        <v>15</v>
      </c>
      <c r="F70" s="60" t="s">
        <v>674</v>
      </c>
      <c r="G70" s="60" t="s">
        <v>671</v>
      </c>
      <c r="H70" s="60" t="s">
        <v>27</v>
      </c>
      <c r="I70" s="60" t="s">
        <v>672</v>
      </c>
      <c r="J70" s="60" t="s">
        <v>673</v>
      </c>
      <c r="K70" s="60" t="s">
        <v>108</v>
      </c>
      <c r="L70" s="60"/>
      <c r="M70" s="60" t="s">
        <v>676</v>
      </c>
      <c r="N70" s="60" t="s">
        <v>117</v>
      </c>
      <c r="O70" s="67" t="s">
        <v>20</v>
      </c>
      <c r="P70" s="60" t="s">
        <v>589</v>
      </c>
      <c r="Q70" s="60" t="s">
        <v>117</v>
      </c>
      <c r="R70" s="60" t="s">
        <v>121</v>
      </c>
      <c r="S70" s="62" t="s">
        <v>675</v>
      </c>
      <c r="T70" s="60"/>
      <c r="U70" s="62" t="s">
        <v>675</v>
      </c>
      <c r="V70" s="75" t="s">
        <v>677</v>
      </c>
      <c r="W70" s="60">
        <v>0</v>
      </c>
      <c r="X70" s="60">
        <v>0</v>
      </c>
      <c r="Y70" s="60">
        <v>2</v>
      </c>
      <c r="Z70" s="60">
        <v>0</v>
      </c>
      <c r="AA70" s="63">
        <v>0.6</v>
      </c>
    </row>
    <row r="71" spans="1:27" x14ac:dyDescent="0.45">
      <c r="A71" s="41"/>
      <c r="B71" s="42"/>
      <c r="C71" s="41"/>
      <c r="D71" s="41"/>
      <c r="E71" s="41"/>
      <c r="F71" s="41"/>
    </row>
    <row r="72" spans="1:27" x14ac:dyDescent="0.45">
      <c r="A72" s="41"/>
      <c r="B72" s="42"/>
      <c r="C72" s="41"/>
      <c r="D72" s="41"/>
      <c r="E72" s="41"/>
      <c r="F72" s="41"/>
    </row>
    <row r="73" spans="1:27" x14ac:dyDescent="0.45">
      <c r="A73" s="41"/>
      <c r="B73" s="42"/>
      <c r="C73" s="41"/>
      <c r="D73" s="41"/>
      <c r="E73" s="41"/>
      <c r="F73" s="41"/>
    </row>
    <row r="74" spans="1:27" x14ac:dyDescent="0.45">
      <c r="A74" s="41"/>
      <c r="B74" s="42"/>
      <c r="C74" s="41"/>
      <c r="D74" s="41"/>
      <c r="E74" s="41"/>
      <c r="F74" s="41"/>
    </row>
    <row r="75" spans="1:27" x14ac:dyDescent="0.45">
      <c r="A75" s="41"/>
      <c r="B75" s="42"/>
      <c r="C75" s="41"/>
      <c r="D75" s="41"/>
      <c r="E75" s="41"/>
      <c r="F75" s="41"/>
    </row>
    <row r="76" spans="1:27" x14ac:dyDescent="0.45">
      <c r="A76" s="41"/>
      <c r="B76" s="42"/>
      <c r="C76" s="41"/>
      <c r="D76" s="41"/>
      <c r="E76" s="41"/>
      <c r="F76" s="41"/>
    </row>
    <row r="77" spans="1:27" x14ac:dyDescent="0.45">
      <c r="A77" s="41"/>
      <c r="B77" s="42"/>
      <c r="C77" s="41"/>
      <c r="D77" s="41"/>
      <c r="E77" s="41"/>
      <c r="F77" s="41"/>
    </row>
    <row r="78" spans="1:27" x14ac:dyDescent="0.45">
      <c r="A78" s="41"/>
      <c r="B78" s="42"/>
      <c r="C78" s="41"/>
      <c r="D78" s="41"/>
      <c r="E78" s="41"/>
      <c r="F78" s="41"/>
    </row>
    <row r="79" spans="1:27" x14ac:dyDescent="0.45">
      <c r="A79" s="41"/>
      <c r="B79" s="42"/>
      <c r="C79" s="41"/>
      <c r="D79" s="41"/>
      <c r="E79" s="41"/>
      <c r="F79" s="41"/>
    </row>
    <row r="80" spans="1:27" x14ac:dyDescent="0.45">
      <c r="A80" s="41"/>
      <c r="B80" s="42"/>
      <c r="C80" s="41"/>
      <c r="D80" s="41"/>
      <c r="E80" s="41"/>
      <c r="F80" s="41"/>
    </row>
    <row r="81" spans="1:6" x14ac:dyDescent="0.45">
      <c r="A81" s="41"/>
      <c r="B81" s="42"/>
      <c r="C81" s="41"/>
      <c r="D81" s="41"/>
      <c r="E81" s="41"/>
      <c r="F81" s="41"/>
    </row>
    <row r="82" spans="1:6" x14ac:dyDescent="0.45">
      <c r="A82" s="41"/>
      <c r="B82" s="42"/>
      <c r="C82" s="41"/>
      <c r="D82" s="41"/>
      <c r="E82" s="41"/>
      <c r="F82" s="41"/>
    </row>
    <row r="83" spans="1:6" x14ac:dyDescent="0.45">
      <c r="A83" s="41"/>
      <c r="B83" s="42"/>
      <c r="C83" s="41"/>
      <c r="D83" s="41"/>
      <c r="E83" s="41"/>
      <c r="F83" s="41"/>
    </row>
    <row r="84" spans="1:6" x14ac:dyDescent="0.45">
      <c r="A84" s="41"/>
      <c r="B84" s="42"/>
      <c r="C84" s="41"/>
      <c r="D84" s="41"/>
      <c r="E84" s="41"/>
      <c r="F84" s="41"/>
    </row>
    <row r="85" spans="1:6" x14ac:dyDescent="0.45">
      <c r="A85" s="41"/>
      <c r="B85" s="42"/>
      <c r="C85" s="41"/>
      <c r="D85" s="41"/>
      <c r="E85" s="41"/>
      <c r="F85" s="41"/>
    </row>
    <row r="86" spans="1:6" x14ac:dyDescent="0.45">
      <c r="A86" s="41"/>
      <c r="B86" s="42"/>
      <c r="C86" s="41"/>
      <c r="D86" s="41"/>
      <c r="E86" s="41"/>
      <c r="F86" s="41"/>
    </row>
    <row r="87" spans="1:6" x14ac:dyDescent="0.45">
      <c r="A87" s="41"/>
      <c r="B87" s="42"/>
      <c r="C87" s="41"/>
      <c r="D87" s="41"/>
      <c r="E87" s="41"/>
      <c r="F87" s="41"/>
    </row>
    <row r="88" spans="1:6" x14ac:dyDescent="0.45">
      <c r="A88" s="41"/>
      <c r="B88" s="42"/>
      <c r="C88" s="41"/>
      <c r="D88" s="41"/>
      <c r="E88" s="41"/>
      <c r="F88" s="41"/>
    </row>
    <row r="89" spans="1:6" x14ac:dyDescent="0.45">
      <c r="A89" s="41"/>
      <c r="B89" s="42"/>
      <c r="C89" s="41"/>
      <c r="D89" s="41"/>
      <c r="E89" s="41"/>
      <c r="F89" s="41"/>
    </row>
    <row r="90" spans="1:6" x14ac:dyDescent="0.45">
      <c r="A90" s="41"/>
      <c r="B90" s="42"/>
      <c r="C90" s="41"/>
      <c r="D90" s="41"/>
      <c r="E90" s="41"/>
      <c r="F90" s="41"/>
    </row>
    <row r="91" spans="1:6" x14ac:dyDescent="0.45">
      <c r="A91" s="41"/>
      <c r="B91" s="42"/>
      <c r="C91" s="41"/>
      <c r="D91" s="41"/>
      <c r="E91" s="41"/>
      <c r="F91" s="41"/>
    </row>
    <row r="92" spans="1:6" x14ac:dyDescent="0.45">
      <c r="A92" s="41"/>
      <c r="B92" s="42"/>
      <c r="C92" s="41"/>
      <c r="D92" s="41"/>
      <c r="E92" s="41"/>
      <c r="F92" s="41"/>
    </row>
    <row r="93" spans="1:6" x14ac:dyDescent="0.45">
      <c r="A93" s="41"/>
      <c r="B93" s="42"/>
      <c r="C93" s="41"/>
      <c r="D93" s="41"/>
      <c r="E93" s="41"/>
      <c r="F93" s="41"/>
    </row>
    <row r="94" spans="1:6" x14ac:dyDescent="0.45">
      <c r="A94" s="41"/>
      <c r="B94" s="42"/>
      <c r="C94" s="41"/>
      <c r="D94" s="41"/>
      <c r="E94" s="41"/>
      <c r="F94" s="41"/>
    </row>
    <row r="95" spans="1:6" x14ac:dyDescent="0.45">
      <c r="A95" s="41"/>
      <c r="B95" s="42"/>
      <c r="C95" s="41"/>
      <c r="D95" s="41"/>
      <c r="E95" s="41"/>
      <c r="F95" s="41"/>
    </row>
    <row r="96" spans="1:6" x14ac:dyDescent="0.45">
      <c r="A96" s="41"/>
      <c r="B96" s="42"/>
      <c r="C96" s="41"/>
      <c r="D96" s="41"/>
      <c r="E96" s="41"/>
      <c r="F96" s="41"/>
    </row>
    <row r="97" spans="1:6" x14ac:dyDescent="0.45">
      <c r="A97" s="41"/>
      <c r="B97" s="42"/>
      <c r="C97" s="41"/>
      <c r="D97" s="41"/>
      <c r="E97" s="41"/>
      <c r="F97" s="41"/>
    </row>
    <row r="98" spans="1:6" x14ac:dyDescent="0.45">
      <c r="A98" s="41"/>
      <c r="B98" s="42"/>
      <c r="C98" s="41"/>
      <c r="D98" s="41"/>
      <c r="E98" s="41"/>
      <c r="F98" s="41"/>
    </row>
  </sheetData>
  <autoFilter ref="A1:AA70" xr:uid="{00000000-0009-0000-0000-000003000000}"/>
  <conditionalFormatting sqref="W57:AA69 A2:AA56 A71:XFD1048576 AB2:XFD55">
    <cfRule type="expression" dxfId="98" priority="328">
      <formula>MOD(ROW(),2)=1</formula>
    </cfRule>
  </conditionalFormatting>
  <conditionalFormatting sqref="A1:V1 AB1:XFD1">
    <cfRule type="expression" dxfId="97" priority="327">
      <formula>MOD(ROW(),2)=0</formula>
    </cfRule>
  </conditionalFormatting>
  <conditionalFormatting sqref="W1:AA1">
    <cfRule type="expression" dxfId="96" priority="323">
      <formula>MOD(ROW(),2)=0</formula>
    </cfRule>
  </conditionalFormatting>
  <conditionalFormatting sqref="C71:C1048576 C1:C55">
    <cfRule type="containsText" dxfId="95" priority="317" operator="containsText" text="safety">
      <formula>NOT(ISERROR(SEARCH("safety",C1)))</formula>
    </cfRule>
    <cfRule type="containsText" dxfId="94" priority="318" operator="containsText" text="population">
      <formula>NOT(ISERROR(SEARCH("population",C1)))</formula>
    </cfRule>
    <cfRule type="containsText" dxfId="93" priority="319" operator="containsText" text="experience">
      <formula>NOT(ISERROR(SEARCH("experience",C1)))</formula>
    </cfRule>
    <cfRule type="containsText" dxfId="92" priority="320" operator="containsText" text="Clinical">
      <formula>NOT(ISERROR(SEARCH("Clinical",C1)))</formula>
    </cfRule>
    <cfRule type="containsText" dxfId="91" priority="321" operator="containsText" text="Coordination">
      <formula>NOT(ISERROR(SEARCH("Coordination",C1)))</formula>
    </cfRule>
  </conditionalFormatting>
  <conditionalFormatting sqref="AB56:XFD56">
    <cfRule type="expression" dxfId="90" priority="308">
      <formula>MOD(ROW(),2)=1</formula>
    </cfRule>
  </conditionalFormatting>
  <conditionalFormatting sqref="C56">
    <cfRule type="containsText" dxfId="89" priority="303" operator="containsText" text="safety">
      <formula>NOT(ISERROR(SEARCH("safety",C56)))</formula>
    </cfRule>
    <cfRule type="containsText" dxfId="88" priority="304" operator="containsText" text="population">
      <formula>NOT(ISERROR(SEARCH("population",C56)))</formula>
    </cfRule>
    <cfRule type="containsText" dxfId="87" priority="305" operator="containsText" text="experience">
      <formula>NOT(ISERROR(SEARCH("experience",C56)))</formula>
    </cfRule>
    <cfRule type="containsText" dxfId="86" priority="306" operator="containsText" text="Clinical">
      <formula>NOT(ISERROR(SEARCH("Clinical",C56)))</formula>
    </cfRule>
    <cfRule type="containsText" dxfId="85" priority="307" operator="containsText" text="Coordination">
      <formula>NOT(ISERROR(SEARCH("Coordination",C56)))</formula>
    </cfRule>
  </conditionalFormatting>
  <conditionalFormatting sqref="A57:V57">
    <cfRule type="expression" dxfId="84" priority="294">
      <formula>MOD(ROW(),2)=1</formula>
    </cfRule>
  </conditionalFormatting>
  <conditionalFormatting sqref="AB57:XFD57">
    <cfRule type="expression" dxfId="83" priority="293">
      <formula>MOD(ROW(),2)=1</formula>
    </cfRule>
  </conditionalFormatting>
  <conditionalFormatting sqref="C57">
    <cfRule type="containsText" dxfId="82" priority="288" operator="containsText" text="safety">
      <formula>NOT(ISERROR(SEARCH("safety",C57)))</formula>
    </cfRule>
    <cfRule type="containsText" dxfId="81" priority="289" operator="containsText" text="population">
      <formula>NOT(ISERROR(SEARCH("population",C57)))</formula>
    </cfRule>
    <cfRule type="containsText" dxfId="80" priority="290" operator="containsText" text="experience">
      <formula>NOT(ISERROR(SEARCH("experience",C57)))</formula>
    </cfRule>
    <cfRule type="containsText" dxfId="79" priority="291" operator="containsText" text="Clinical">
      <formula>NOT(ISERROR(SEARCH("Clinical",C57)))</formula>
    </cfRule>
    <cfRule type="containsText" dxfId="78" priority="292" operator="containsText" text="Coordination">
      <formula>NOT(ISERROR(SEARCH("Coordination",C57)))</formula>
    </cfRule>
  </conditionalFormatting>
  <conditionalFormatting sqref="A58:V58">
    <cfRule type="expression" dxfId="77" priority="279">
      <formula>MOD(ROW(),2)=1</formula>
    </cfRule>
  </conditionalFormatting>
  <conditionalFormatting sqref="AB58:XFD58">
    <cfRule type="expression" dxfId="76" priority="278">
      <formula>MOD(ROW(),2)=1</formula>
    </cfRule>
  </conditionalFormatting>
  <conditionalFormatting sqref="C58">
    <cfRule type="containsText" dxfId="75" priority="273" operator="containsText" text="safety">
      <formula>NOT(ISERROR(SEARCH("safety",C58)))</formula>
    </cfRule>
    <cfRule type="containsText" dxfId="74" priority="274" operator="containsText" text="population">
      <formula>NOT(ISERROR(SEARCH("population",C58)))</formula>
    </cfRule>
    <cfRule type="containsText" dxfId="73" priority="275" operator="containsText" text="experience">
      <formula>NOT(ISERROR(SEARCH("experience",C58)))</formula>
    </cfRule>
    <cfRule type="containsText" dxfId="72" priority="276" operator="containsText" text="Clinical">
      <formula>NOT(ISERROR(SEARCH("Clinical",C58)))</formula>
    </cfRule>
    <cfRule type="containsText" dxfId="71" priority="277" operator="containsText" text="Coordination">
      <formula>NOT(ISERROR(SEARCH("Coordination",C58)))</formula>
    </cfRule>
  </conditionalFormatting>
  <conditionalFormatting sqref="A59:V59">
    <cfRule type="expression" dxfId="70" priority="264">
      <formula>MOD(ROW(),2)=1</formula>
    </cfRule>
  </conditionalFormatting>
  <conditionalFormatting sqref="AB59:XFD59">
    <cfRule type="expression" dxfId="69" priority="263">
      <formula>MOD(ROW(),2)=1</formula>
    </cfRule>
  </conditionalFormatting>
  <conditionalFormatting sqref="C59">
    <cfRule type="containsText" dxfId="68" priority="258" operator="containsText" text="safety">
      <formula>NOT(ISERROR(SEARCH("safety",C59)))</formula>
    </cfRule>
    <cfRule type="containsText" dxfId="67" priority="259" operator="containsText" text="population">
      <formula>NOT(ISERROR(SEARCH("population",C59)))</formula>
    </cfRule>
    <cfRule type="containsText" dxfId="66" priority="260" operator="containsText" text="experience">
      <formula>NOT(ISERROR(SEARCH("experience",C59)))</formula>
    </cfRule>
    <cfRule type="containsText" dxfId="65" priority="261" operator="containsText" text="Clinical">
      <formula>NOT(ISERROR(SEARCH("Clinical",C59)))</formula>
    </cfRule>
    <cfRule type="containsText" dxfId="64" priority="262" operator="containsText" text="Coordination">
      <formula>NOT(ISERROR(SEARCH("Coordination",C59)))</formula>
    </cfRule>
  </conditionalFormatting>
  <conditionalFormatting sqref="A60:V60">
    <cfRule type="expression" dxfId="63" priority="249">
      <formula>MOD(ROW(),2)=1</formula>
    </cfRule>
  </conditionalFormatting>
  <conditionalFormatting sqref="AB60:XFD60">
    <cfRule type="expression" dxfId="62" priority="248">
      <formula>MOD(ROW(),2)=1</formula>
    </cfRule>
  </conditionalFormatting>
  <conditionalFormatting sqref="C60">
    <cfRule type="containsText" dxfId="61" priority="243" operator="containsText" text="safety">
      <formula>NOT(ISERROR(SEARCH("safety",C60)))</formula>
    </cfRule>
    <cfRule type="containsText" dxfId="60" priority="244" operator="containsText" text="population">
      <formula>NOT(ISERROR(SEARCH("population",C60)))</formula>
    </cfRule>
    <cfRule type="containsText" dxfId="59" priority="245" operator="containsText" text="experience">
      <formula>NOT(ISERROR(SEARCH("experience",C60)))</formula>
    </cfRule>
    <cfRule type="containsText" dxfId="58" priority="246" operator="containsText" text="Clinical">
      <formula>NOT(ISERROR(SEARCH("Clinical",C60)))</formula>
    </cfRule>
    <cfRule type="containsText" dxfId="57" priority="247" operator="containsText" text="Coordination">
      <formula>NOT(ISERROR(SEARCH("Coordination",C60)))</formula>
    </cfRule>
  </conditionalFormatting>
  <conditionalFormatting sqref="A61:V61">
    <cfRule type="expression" dxfId="56" priority="234">
      <formula>MOD(ROW(),2)=1</formula>
    </cfRule>
  </conditionalFormatting>
  <conditionalFormatting sqref="AB61:XFD61">
    <cfRule type="expression" dxfId="55" priority="233">
      <formula>MOD(ROW(),2)=1</formula>
    </cfRule>
  </conditionalFormatting>
  <conditionalFormatting sqref="C61">
    <cfRule type="containsText" dxfId="54" priority="228" operator="containsText" text="safety">
      <formula>NOT(ISERROR(SEARCH("safety",C61)))</formula>
    </cfRule>
    <cfRule type="containsText" dxfId="53" priority="229" operator="containsText" text="population">
      <formula>NOT(ISERROR(SEARCH("population",C61)))</formula>
    </cfRule>
    <cfRule type="containsText" dxfId="52" priority="230" operator="containsText" text="experience">
      <formula>NOT(ISERROR(SEARCH("experience",C61)))</formula>
    </cfRule>
    <cfRule type="containsText" dxfId="51" priority="231" operator="containsText" text="Clinical">
      <formula>NOT(ISERROR(SEARCH("Clinical",C61)))</formula>
    </cfRule>
    <cfRule type="containsText" dxfId="50" priority="232" operator="containsText" text="Coordination">
      <formula>NOT(ISERROR(SEARCH("Coordination",C61)))</formula>
    </cfRule>
  </conditionalFormatting>
  <conditionalFormatting sqref="A62:V62">
    <cfRule type="expression" dxfId="49" priority="219">
      <formula>MOD(ROW(),2)=1</formula>
    </cfRule>
  </conditionalFormatting>
  <conditionalFormatting sqref="AB62:XFD62">
    <cfRule type="expression" dxfId="48" priority="218">
      <formula>MOD(ROW(),2)=1</formula>
    </cfRule>
  </conditionalFormatting>
  <conditionalFormatting sqref="C62">
    <cfRule type="containsText" dxfId="47" priority="213" operator="containsText" text="safety">
      <formula>NOT(ISERROR(SEARCH("safety",C62)))</formula>
    </cfRule>
    <cfRule type="containsText" dxfId="46" priority="214" operator="containsText" text="population">
      <formula>NOT(ISERROR(SEARCH("population",C62)))</formula>
    </cfRule>
    <cfRule type="containsText" dxfId="45" priority="215" operator="containsText" text="experience">
      <formula>NOT(ISERROR(SEARCH("experience",C62)))</formula>
    </cfRule>
    <cfRule type="containsText" dxfId="44" priority="216" operator="containsText" text="Clinical">
      <formula>NOT(ISERROR(SEARCH("Clinical",C62)))</formula>
    </cfRule>
    <cfRule type="containsText" dxfId="43" priority="217" operator="containsText" text="Coordination">
      <formula>NOT(ISERROR(SEARCH("Coordination",C62)))</formula>
    </cfRule>
  </conditionalFormatting>
  <conditionalFormatting sqref="AB63:XFD63">
    <cfRule type="expression" dxfId="42" priority="109">
      <formula>MOD(ROW(),2)=1</formula>
    </cfRule>
  </conditionalFormatting>
  <conditionalFormatting sqref="C63">
    <cfRule type="containsText" dxfId="41" priority="104" operator="containsText" text="safety">
      <formula>NOT(ISERROR(SEARCH("safety",C63)))</formula>
    </cfRule>
    <cfRule type="containsText" dxfId="40" priority="105" operator="containsText" text="population">
      <formula>NOT(ISERROR(SEARCH("population",C63)))</formula>
    </cfRule>
    <cfRule type="containsText" dxfId="39" priority="106" operator="containsText" text="experience">
      <formula>NOT(ISERROR(SEARCH("experience",C63)))</formula>
    </cfRule>
    <cfRule type="containsText" dxfId="38" priority="107" operator="containsText" text="Clinical">
      <formula>NOT(ISERROR(SEARCH("Clinical",C63)))</formula>
    </cfRule>
    <cfRule type="containsText" dxfId="37" priority="108" operator="containsText" text="Coordination">
      <formula>NOT(ISERROR(SEARCH("Coordination",C63)))</formula>
    </cfRule>
  </conditionalFormatting>
  <conditionalFormatting sqref="V63:V66">
    <cfRule type="expression" dxfId="36" priority="111">
      <formula>MOD(ROW(),2)=1</formula>
    </cfRule>
  </conditionalFormatting>
  <conditionalFormatting sqref="A63:U63">
    <cfRule type="expression" dxfId="35" priority="110">
      <formula>MOD(ROW(),2)=1</formula>
    </cfRule>
  </conditionalFormatting>
  <conditionalFormatting sqref="AB64:XFD66">
    <cfRule type="expression" dxfId="34" priority="93">
      <formula>MOD(ROW(),2)=1</formula>
    </cfRule>
  </conditionalFormatting>
  <conditionalFormatting sqref="C64:C66">
    <cfRule type="containsText" dxfId="33" priority="88" operator="containsText" text="safety">
      <formula>NOT(ISERROR(SEARCH("safety",C64)))</formula>
    </cfRule>
    <cfRule type="containsText" dxfId="32" priority="89" operator="containsText" text="population">
      <formula>NOT(ISERROR(SEARCH("population",C64)))</formula>
    </cfRule>
    <cfRule type="containsText" dxfId="31" priority="90" operator="containsText" text="experience">
      <formula>NOT(ISERROR(SEARCH("experience",C64)))</formula>
    </cfRule>
    <cfRule type="containsText" dxfId="30" priority="91" operator="containsText" text="Clinical">
      <formula>NOT(ISERROR(SEARCH("Clinical",C64)))</formula>
    </cfRule>
    <cfRule type="containsText" dxfId="29" priority="92" operator="containsText" text="Coordination">
      <formula>NOT(ISERROR(SEARCH("Coordination",C64)))</formula>
    </cfRule>
  </conditionalFormatting>
  <conditionalFormatting sqref="A67:B68 A64:U66">
    <cfRule type="expression" dxfId="28" priority="94">
      <formula>MOD(ROW(),2)=1</formula>
    </cfRule>
  </conditionalFormatting>
  <conditionalFormatting sqref="V67:V68">
    <cfRule type="expression" dxfId="27" priority="79">
      <formula>MOD(ROW(),2)=1</formula>
    </cfRule>
  </conditionalFormatting>
  <conditionalFormatting sqref="AB67:XFD68">
    <cfRule type="expression" dxfId="26" priority="77">
      <formula>MOD(ROW(),2)=1</formula>
    </cfRule>
  </conditionalFormatting>
  <conditionalFormatting sqref="C67:C68">
    <cfRule type="containsText" dxfId="25" priority="72" operator="containsText" text="safety">
      <formula>NOT(ISERROR(SEARCH("safety",C67)))</formula>
    </cfRule>
    <cfRule type="containsText" dxfId="24" priority="73" operator="containsText" text="population">
      <formula>NOT(ISERROR(SEARCH("population",C67)))</formula>
    </cfRule>
    <cfRule type="containsText" dxfId="23" priority="74" operator="containsText" text="experience">
      <formula>NOT(ISERROR(SEARCH("experience",C67)))</formula>
    </cfRule>
    <cfRule type="containsText" dxfId="22" priority="75" operator="containsText" text="Clinical">
      <formula>NOT(ISERROR(SEARCH("Clinical",C67)))</formula>
    </cfRule>
    <cfRule type="containsText" dxfId="21" priority="76" operator="containsText" text="Coordination">
      <formula>NOT(ISERROR(SEARCH("Coordination",C67)))</formula>
    </cfRule>
  </conditionalFormatting>
  <conditionalFormatting sqref="C67:U68">
    <cfRule type="expression" dxfId="20" priority="78">
      <formula>MOD(ROW(),2)=1</formula>
    </cfRule>
  </conditionalFormatting>
  <conditionalFormatting sqref="A69:B69">
    <cfRule type="expression" dxfId="19" priority="46">
      <formula>MOD(ROW(),2)=1</formula>
    </cfRule>
  </conditionalFormatting>
  <conditionalFormatting sqref="V69">
    <cfRule type="expression" dxfId="18" priority="45">
      <formula>MOD(ROW(),2)=1</formula>
    </cfRule>
  </conditionalFormatting>
  <conditionalFormatting sqref="AB69:XFD69">
    <cfRule type="expression" dxfId="17" priority="43">
      <formula>MOD(ROW(),2)=1</formula>
    </cfRule>
  </conditionalFormatting>
  <conditionalFormatting sqref="C69">
    <cfRule type="containsText" dxfId="16" priority="38" operator="containsText" text="safety">
      <formula>NOT(ISERROR(SEARCH("safety",C69)))</formula>
    </cfRule>
    <cfRule type="containsText" dxfId="15" priority="39" operator="containsText" text="population">
      <formula>NOT(ISERROR(SEARCH("population",C69)))</formula>
    </cfRule>
    <cfRule type="containsText" dxfId="14" priority="40" operator="containsText" text="experience">
      <formula>NOT(ISERROR(SEARCH("experience",C69)))</formula>
    </cfRule>
    <cfRule type="containsText" dxfId="13" priority="41" operator="containsText" text="Clinical">
      <formula>NOT(ISERROR(SEARCH("Clinical",C69)))</formula>
    </cfRule>
    <cfRule type="containsText" dxfId="12" priority="42" operator="containsText" text="Coordination">
      <formula>NOT(ISERROR(SEARCH("Coordination",C69)))</formula>
    </cfRule>
  </conditionalFormatting>
  <conditionalFormatting sqref="C69:U69">
    <cfRule type="expression" dxfId="11" priority="44">
      <formula>MOD(ROW(),2)=1</formula>
    </cfRule>
  </conditionalFormatting>
  <conditionalFormatting sqref="W70:AA70">
    <cfRule type="expression" dxfId="10" priority="19">
      <formula>MOD(ROW(),2)=1</formula>
    </cfRule>
  </conditionalFormatting>
  <conditionalFormatting sqref="A70:B70">
    <cfRule type="expression" dxfId="9" priority="18">
      <formula>MOD(ROW(),2)=1</formula>
    </cfRule>
  </conditionalFormatting>
  <conditionalFormatting sqref="V70">
    <cfRule type="expression" dxfId="8" priority="17">
      <formula>MOD(ROW(),2)=1</formula>
    </cfRule>
  </conditionalFormatting>
  <conditionalFormatting sqref="AB70:XFD70">
    <cfRule type="expression" dxfId="7" priority="15">
      <formula>MOD(ROW(),2)=1</formula>
    </cfRule>
  </conditionalFormatting>
  <conditionalFormatting sqref="C70">
    <cfRule type="containsText" dxfId="6" priority="10" operator="containsText" text="safety">
      <formula>NOT(ISERROR(SEARCH("safety",C70)))</formula>
    </cfRule>
    <cfRule type="containsText" dxfId="5" priority="11" operator="containsText" text="population">
      <formula>NOT(ISERROR(SEARCH("population",C70)))</formula>
    </cfRule>
    <cfRule type="containsText" dxfId="4" priority="12" operator="containsText" text="experience">
      <formula>NOT(ISERROR(SEARCH("experience",C70)))</formula>
    </cfRule>
    <cfRule type="containsText" dxfId="3" priority="13" operator="containsText" text="Clinical">
      <formula>NOT(ISERROR(SEARCH("Clinical",C70)))</formula>
    </cfRule>
    <cfRule type="containsText" dxfId="2" priority="14" operator="containsText" text="Coordination">
      <formula>NOT(ISERROR(SEARCH("Coordination",C70)))</formula>
    </cfRule>
  </conditionalFormatting>
  <conditionalFormatting sqref="C70:U70">
    <cfRule type="expression" dxfId="1" priority="16">
      <formula>MOD(ROW(),2)=1</formula>
    </cfRule>
  </conditionalFormatting>
  <conditionalFormatting sqref="A1:XFD1048576">
    <cfRule type="expression" dxfId="0" priority="1">
      <formula>$AA1&lt;1.720289855</formula>
    </cfRule>
  </conditionalFormatting>
  <hyperlinks>
    <hyperlink ref="V62" r:id="rId1" display="Measure Specifications" xr:uid="{00000000-0004-0000-0300-000000000000}"/>
    <hyperlink ref="V64" r:id="rId2" display="Measure Specifications" xr:uid="{00000000-0004-0000-0300-000001000000}"/>
    <hyperlink ref="V22" r:id="rId3" display="Measure Specifications" xr:uid="{00000000-0004-0000-0300-000002000000}"/>
    <hyperlink ref="V65" r:id="rId4" display="Measure Specifications" xr:uid="{00000000-0004-0000-0300-000003000000}"/>
    <hyperlink ref="V63" r:id="rId5" display="Measure Specifications" xr:uid="{00000000-0004-0000-0300-000004000000}"/>
    <hyperlink ref="O9" r:id="rId6" location="qpsPageState=%7B%22TabType%22%3A1,%22TabContentType%22%3A2,%22SearchCriteriaForStandard%22%3A%7B%22TaxonomyIDs%22%3A%5B%5D,%22SelectedTypeAheadFilterOption%22%3A%7B%22ID%22%3A1937,%22FilterOptionLabel%22%3A%2219" xr:uid="{00000000-0004-0000-0300-000005000000}"/>
    <hyperlink ref="V23" r:id="rId7" display="Measure Specifications" xr:uid="{00000000-0004-0000-0300-000006000000}"/>
    <hyperlink ref="U30" r:id="rId8" display="http://www.wacommunitycheckup.org/?hsearch=mg" xr:uid="{00000000-0004-0000-0300-000007000000}"/>
  </hyperlinks>
  <pageMargins left="0.7" right="0.7" top="0.75" bottom="0.75" header="0.3" footer="0.3"/>
  <pageSetup paperSize="17" scale="21" fitToHeight="0" orientation="landscape" horizontalDpi="4294967295" verticalDpi="4294967295" r:id="rId9"/>
  <headerFooter>
    <oddHeader>&amp;LMedicaid Beneficiaries with Complex Care Needs and High Costs</oddHeader>
  </headerFooter>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300-000000000000}">
          <x14:formula1>
            <xm:f>Data!$D$3:$D$12</xm:f>
          </x14:formula1>
          <xm:sqref>E71:E1048576</xm:sqref>
        </x14:dataValidation>
        <x14:dataValidation type="list" allowBlank="1" showInputMessage="1" showErrorMessage="1" xr:uid="{00000000-0002-0000-0300-000001000000}">
          <x14:formula1>
            <xm:f>Data!$F$3:$F$5</xm:f>
          </x14:formula1>
          <xm:sqref>H71:H1048576</xm:sqref>
        </x14:dataValidation>
        <x14:dataValidation type="list" allowBlank="1" showInputMessage="1" showErrorMessage="1" xr:uid="{00000000-0002-0000-0300-000002000000}">
          <x14:formula1>
            <xm:f>Data!$N$3:$N$16</xm:f>
          </x14:formula1>
          <xm:sqref>D71:D1048576</xm:sqref>
        </x14:dataValidation>
        <x14:dataValidation type="list" allowBlank="1" showInputMessage="1" showErrorMessage="1" xr:uid="{00000000-0002-0000-0300-000003000000}">
          <x14:formula1>
            <xm:f>Data!$E$3:$E$13</xm:f>
          </x14:formula1>
          <xm:sqref>K71:K1048576</xm:sqref>
        </x14:dataValidation>
        <x14:dataValidation type="list" allowBlank="1" showInputMessage="1" showErrorMessage="1" xr:uid="{00000000-0002-0000-0300-000004000000}">
          <x14:formula1>
            <xm:f>Data!$G$3:$G$9</xm:f>
          </x14:formula1>
          <xm:sqref>L71:L1048576</xm:sqref>
        </x14:dataValidation>
        <x14:dataValidation type="list" allowBlank="1" showInputMessage="1" showErrorMessage="1" xr:uid="{00000000-0002-0000-0300-000005000000}">
          <x14:formula1>
            <xm:f>Data!$H$3:$H$16</xm:f>
          </x14:formula1>
          <xm:sqref>M71:M1048576</xm:sqref>
        </x14:dataValidation>
        <x14:dataValidation type="list" allowBlank="1" showInputMessage="1" showErrorMessage="1" xr:uid="{00000000-0002-0000-0300-000006000000}">
          <x14:formula1>
            <xm:f>Data!$J$3:$J$6</xm:f>
          </x14:formula1>
          <xm:sqref>P71:P1048576</xm:sqref>
        </x14:dataValidation>
        <x14:dataValidation type="list" allowBlank="1" showInputMessage="1" showErrorMessage="1" xr:uid="{00000000-0002-0000-0300-000007000000}">
          <x14:formula1>
            <xm:f>Data!$K$3:$K$6</xm:f>
          </x14:formula1>
          <xm:sqref>Q71:Q1048576</xm:sqref>
        </x14:dataValidation>
        <x14:dataValidation type="list" allowBlank="1" showInputMessage="1" showErrorMessage="1" xr:uid="{00000000-0002-0000-0300-000008000000}">
          <x14:formula1>
            <xm:f>Data!$L$3:$L$6</xm:f>
          </x14:formula1>
          <xm:sqref>R71:R1048576</xm:sqref>
        </x14:dataValidation>
        <x14:dataValidation type="list" allowBlank="1" showInputMessage="1" showErrorMessage="1" xr:uid="{00000000-0002-0000-0300-000009000000}">
          <x14:formula1>
            <xm:f>Data!$C$3:$C$8</xm:f>
          </x14:formula1>
          <xm:sqref>C71:C1048576</xm:sqref>
        </x14:dataValidation>
        <x14:dataValidation type="list" allowBlank="1" showInputMessage="1" showErrorMessage="1" xr:uid="{00000000-0002-0000-0300-00000A000000}">
          <x14:formula1>
            <xm:f>Data!$I$3:$I$5</xm:f>
          </x14:formula1>
          <xm:sqref>N71:N1048576</xm:sqref>
        </x14:dataValidation>
        <x14:dataValidation type="list" allowBlank="1" showInputMessage="1" showErrorMessage="1" xr:uid="{00000000-0002-0000-0300-00000B000000}">
          <x14:formula1>
            <xm:f>Data!$A$3:$A$4</xm:f>
          </x14:formula1>
          <xm:sqref>A71:A1048576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A95B5B5E7B404B849E7658CC89622B" ma:contentTypeVersion="0" ma:contentTypeDescription="Create a new document." ma:contentTypeScope="" ma:versionID="8d7ac8e5185e1d76b61e8fca6526f5e6">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088508-D5FB-4EBF-B8C3-8B6D8FE5880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3891732-EF46-4A60-8647-D50F29972265}">
  <ds:schemaRefs>
    <ds:schemaRef ds:uri="http://schemas.microsoft.com/sharepoint/v3/contenttype/forms"/>
  </ds:schemaRefs>
</ds:datastoreItem>
</file>

<file path=customXml/itemProps3.xml><?xml version="1.0" encoding="utf-8"?>
<ds:datastoreItem xmlns:ds="http://schemas.openxmlformats.org/officeDocument/2006/customXml" ds:itemID="{C9574B2F-9F3D-4A13-8D76-A4AA2EC421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Descriptions</vt:lpstr>
      <vt:lpstr>Data</vt:lpstr>
      <vt:lpstr>Collection</vt:lpstr>
    </vt:vector>
  </TitlesOfParts>
  <Company>National Quality Forum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Miranda Kuwahara</dc:creator>
  <cp:lastModifiedBy>Mawuse Matias</cp:lastModifiedBy>
  <cp:lastPrinted>2017-03-27T22:26:31Z</cp:lastPrinted>
  <dcterms:created xsi:type="dcterms:W3CDTF">2016-10-25T13:25:33Z</dcterms:created>
  <dcterms:modified xsi:type="dcterms:W3CDTF">2020-04-15T18:57:37Z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0x0101008BA95B5B5E7B404B849E7658CC89622B</vt:lpwstr>
  </property>
</Properties>
</file>